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ksoltys\Documents\Dolumenty-Praca\Wydział_Polityki_Regionalnej\Informacje_miesięczne_2014\07-2014\Tabele\"/>
    </mc:Choice>
  </mc:AlternateContent>
  <bookViews>
    <workbookView xWindow="360" yWindow="105" windowWidth="9720" windowHeight="6750" firstSheet="8" activeTab="16"/>
  </bookViews>
  <sheets>
    <sheet name="      " sheetId="1" state="veryHidden" r:id="rId1"/>
    <sheet name="Tabela 1 " sheetId="76" r:id="rId2"/>
    <sheet name="Tabela 2" sheetId="41" r:id="rId3"/>
    <sheet name="Tabela 3" sheetId="91" r:id="rId4"/>
    <sheet name="Tabela 4" sheetId="43" r:id="rId5"/>
    <sheet name="Tabela 5" sheetId="44" r:id="rId6"/>
    <sheet name="Tabela 5a" sheetId="90" r:id="rId7"/>
    <sheet name="Tabela 6" sheetId="45" r:id="rId8"/>
    <sheet name="Tabela 7" sheetId="46" r:id="rId9"/>
    <sheet name="Tabela 8" sheetId="92" r:id="rId10"/>
    <sheet name="Tabela 9" sheetId="93" r:id="rId11"/>
    <sheet name="Tabela 10" sheetId="94" r:id="rId12"/>
    <sheet name="Tabela 11" sheetId="50" r:id="rId13"/>
    <sheet name="Tabela 12" sheetId="58" r:id="rId14"/>
    <sheet name="Tabela 13" sheetId="89" r:id="rId15"/>
    <sheet name="Tabela 14" sheetId="53" r:id="rId16"/>
    <sheet name="Tabela 15" sheetId="55" r:id="rId17"/>
  </sheets>
  <definedNames>
    <definedName name="_xlnm.Print_Area" localSheetId="2">'Tabela 2'!$A$1:$O$34</definedName>
    <definedName name="_xlnm.Print_Area" localSheetId="6">'Tabela 5a'!$A$1:$L$20</definedName>
  </definedNames>
  <calcPr calcId="152511"/>
</workbook>
</file>

<file path=xl/calcChain.xml><?xml version="1.0" encoding="utf-8"?>
<calcChain xmlns="http://schemas.openxmlformats.org/spreadsheetml/2006/main">
  <c r="E10" i="45" l="1"/>
  <c r="E11" i="45"/>
  <c r="E12" i="45"/>
  <c r="E13" i="45"/>
  <c r="E14" i="45"/>
  <c r="E15" i="45"/>
  <c r="E16" i="45"/>
  <c r="E17" i="45"/>
  <c r="E18" i="45"/>
  <c r="E19" i="45"/>
  <c r="E20" i="45"/>
  <c r="E21" i="45"/>
  <c r="E22" i="45"/>
  <c r="E23" i="45"/>
  <c r="E24" i="45"/>
  <c r="E25" i="45"/>
  <c r="E26" i="45"/>
  <c r="C47" i="50" l="1"/>
  <c r="B47" i="50"/>
  <c r="D25" i="41" l="1"/>
  <c r="D26" i="41"/>
  <c r="D27" i="41"/>
  <c r="D28" i="41"/>
  <c r="D29" i="41"/>
  <c r="D30" i="41"/>
  <c r="D31" i="41"/>
  <c r="D32" i="41"/>
  <c r="D24" i="41"/>
  <c r="D23" i="41"/>
  <c r="D22" i="41"/>
  <c r="D13" i="41"/>
  <c r="D14" i="41"/>
  <c r="D15" i="41"/>
  <c r="D16" i="41"/>
  <c r="D17" i="41"/>
  <c r="D18" i="41"/>
  <c r="D19" i="41"/>
  <c r="D20" i="41"/>
  <c r="D21" i="41"/>
  <c r="D12" i="41"/>
  <c r="D11" i="41"/>
  <c r="D10" i="41"/>
  <c r="D11" i="76" l="1"/>
  <c r="D12" i="76"/>
  <c r="D13" i="76"/>
  <c r="D14" i="76"/>
  <c r="D15" i="76"/>
  <c r="D16" i="76"/>
  <c r="D17" i="76"/>
  <c r="D18" i="76"/>
  <c r="D19" i="76"/>
  <c r="D20" i="76"/>
  <c r="D21" i="76"/>
  <c r="D22" i="76"/>
  <c r="D23" i="76"/>
  <c r="D24" i="76"/>
  <c r="D25" i="76"/>
  <c r="D26" i="76"/>
  <c r="D27" i="76"/>
  <c r="D28" i="76"/>
  <c r="D29" i="76"/>
  <c r="D30" i="76"/>
  <c r="D31" i="76"/>
  <c r="D32" i="76"/>
  <c r="D33" i="76"/>
  <c r="D34" i="76"/>
  <c r="D35" i="76"/>
  <c r="D36" i="76"/>
  <c r="D37" i="76"/>
  <c r="D38" i="76"/>
  <c r="D39" i="76"/>
  <c r="D40" i="76"/>
  <c r="D41" i="76"/>
  <c r="D42" i="76"/>
  <c r="D43" i="76"/>
  <c r="D44" i="76"/>
  <c r="D10" i="76" l="1"/>
  <c r="D45" i="76" s="1"/>
  <c r="F40" i="89" l="1"/>
  <c r="D10" i="55" l="1"/>
  <c r="F23" i="55"/>
  <c r="F24" i="55"/>
  <c r="F25" i="55"/>
  <c r="F26" i="55"/>
  <c r="F27" i="55"/>
  <c r="F28" i="55"/>
  <c r="F29" i="55"/>
  <c r="F30" i="55"/>
  <c r="F31" i="55"/>
  <c r="F32" i="55"/>
  <c r="F22" i="55"/>
  <c r="F12" i="55"/>
  <c r="F13" i="55"/>
  <c r="F14" i="55"/>
  <c r="F15" i="55"/>
  <c r="F16" i="55"/>
  <c r="F17" i="55"/>
  <c r="F18" i="55"/>
  <c r="F19" i="55"/>
  <c r="F20" i="55"/>
  <c r="F21" i="55"/>
  <c r="F10" i="55"/>
  <c r="F11" i="55"/>
  <c r="H10" i="76" l="1"/>
  <c r="H11" i="76"/>
  <c r="H12" i="76"/>
  <c r="H13" i="76"/>
  <c r="H14" i="76"/>
  <c r="H15" i="76"/>
  <c r="H16" i="76"/>
  <c r="H17" i="76"/>
  <c r="H18" i="76"/>
  <c r="H19" i="76"/>
  <c r="H20" i="76"/>
  <c r="H21" i="76"/>
  <c r="H22" i="76"/>
  <c r="H23" i="76"/>
  <c r="H24" i="76"/>
  <c r="H25" i="76"/>
  <c r="H26" i="76"/>
  <c r="H27" i="76"/>
  <c r="H28" i="76"/>
  <c r="H29" i="76"/>
  <c r="H30" i="76"/>
  <c r="H31" i="76"/>
  <c r="H32" i="76"/>
  <c r="H33" i="76"/>
  <c r="H34" i="76"/>
  <c r="H35" i="76"/>
  <c r="H36" i="76"/>
  <c r="H37" i="76"/>
  <c r="H38" i="76"/>
  <c r="H39" i="76"/>
  <c r="H40" i="76"/>
  <c r="H41" i="76"/>
  <c r="H42" i="76"/>
  <c r="H43" i="76"/>
  <c r="H44" i="76"/>
  <c r="H45" i="76" l="1"/>
  <c r="C40" i="89"/>
  <c r="B40" i="89" l="1"/>
  <c r="E40" i="89" l="1"/>
  <c r="F45" i="94" l="1"/>
  <c r="F44" i="94"/>
  <c r="F42" i="94"/>
  <c r="F41" i="94"/>
  <c r="F40" i="94"/>
  <c r="F39" i="94"/>
  <c r="F38" i="94"/>
  <c r="F37" i="94"/>
  <c r="F36" i="94"/>
  <c r="F35" i="94"/>
  <c r="F34" i="94"/>
  <c r="F33" i="94"/>
  <c r="F32" i="94"/>
  <c r="F31" i="94"/>
  <c r="F30" i="94"/>
  <c r="F29" i="94"/>
  <c r="F28" i="94"/>
  <c r="F27" i="94"/>
  <c r="F26" i="94"/>
  <c r="F25" i="94"/>
  <c r="F24" i="94"/>
  <c r="F23" i="94"/>
  <c r="F22" i="94"/>
  <c r="F21" i="94"/>
  <c r="F20" i="94"/>
  <c r="F19" i="94"/>
  <c r="F18" i="94"/>
  <c r="F17" i="94"/>
  <c r="F16" i="94"/>
  <c r="F15" i="94"/>
  <c r="F14" i="94"/>
  <c r="F13" i="94"/>
  <c r="F12" i="94"/>
  <c r="F11" i="94"/>
  <c r="F10" i="94"/>
  <c r="F9" i="94"/>
  <c r="I45" i="93"/>
  <c r="H45" i="93"/>
  <c r="E45" i="93"/>
  <c r="D45" i="93"/>
  <c r="I44" i="93"/>
  <c r="H44" i="93"/>
  <c r="E44" i="93"/>
  <c r="D44" i="93"/>
  <c r="I43" i="93"/>
  <c r="H43" i="93"/>
  <c r="E43" i="93"/>
  <c r="D43" i="93"/>
  <c r="I42" i="93"/>
  <c r="H42" i="93"/>
  <c r="E42" i="93"/>
  <c r="D42" i="93"/>
  <c r="I41" i="93"/>
  <c r="H41" i="93"/>
  <c r="E41" i="93"/>
  <c r="D41" i="93"/>
  <c r="I40" i="93"/>
  <c r="H40" i="93"/>
  <c r="E40" i="93"/>
  <c r="D40" i="93"/>
  <c r="I39" i="93"/>
  <c r="H39" i="93"/>
  <c r="E39" i="93"/>
  <c r="D39" i="93"/>
  <c r="I38" i="93"/>
  <c r="H38" i="93"/>
  <c r="E38" i="93"/>
  <c r="D38" i="93"/>
  <c r="I37" i="93"/>
  <c r="H37" i="93"/>
  <c r="E37" i="93"/>
  <c r="D37" i="93"/>
  <c r="I36" i="93"/>
  <c r="H36" i="93"/>
  <c r="E36" i="93"/>
  <c r="D36" i="93"/>
  <c r="I35" i="93"/>
  <c r="H35" i="93"/>
  <c r="E35" i="93"/>
  <c r="D35" i="93"/>
  <c r="I34" i="93"/>
  <c r="H34" i="93"/>
  <c r="E34" i="93"/>
  <c r="D34" i="93"/>
  <c r="I33" i="93"/>
  <c r="H33" i="93"/>
  <c r="E33" i="93"/>
  <c r="D33" i="93"/>
  <c r="I32" i="93"/>
  <c r="H32" i="93"/>
  <c r="E32" i="93"/>
  <c r="D32" i="93"/>
  <c r="I31" i="93"/>
  <c r="H31" i="93"/>
  <c r="E31" i="93"/>
  <c r="D31" i="93"/>
  <c r="I30" i="93"/>
  <c r="H30" i="93"/>
  <c r="E30" i="93"/>
  <c r="D30" i="93"/>
  <c r="I29" i="93"/>
  <c r="H29" i="93"/>
  <c r="E29" i="93"/>
  <c r="D29" i="93"/>
  <c r="I28" i="93"/>
  <c r="H28" i="93"/>
  <c r="E28" i="93"/>
  <c r="D28" i="93"/>
  <c r="I27" i="93"/>
  <c r="H27" i="93"/>
  <c r="E27" i="93"/>
  <c r="D27" i="93"/>
  <c r="I26" i="93"/>
  <c r="H26" i="93"/>
  <c r="E26" i="93"/>
  <c r="D26" i="93"/>
  <c r="I25" i="93"/>
  <c r="H25" i="93"/>
  <c r="E25" i="93"/>
  <c r="D25" i="93"/>
  <c r="I24" i="93"/>
  <c r="H24" i="93"/>
  <c r="E24" i="93"/>
  <c r="D24" i="93"/>
  <c r="I23" i="93"/>
  <c r="H23" i="93"/>
  <c r="E23" i="93"/>
  <c r="D23" i="93"/>
  <c r="I22" i="93"/>
  <c r="H22" i="93"/>
  <c r="E22" i="93"/>
  <c r="D22" i="93"/>
  <c r="I21" i="93"/>
  <c r="H21" i="93"/>
  <c r="E21" i="93"/>
  <c r="D21" i="93"/>
  <c r="I20" i="93"/>
  <c r="H20" i="93"/>
  <c r="E20" i="93"/>
  <c r="D20" i="93"/>
  <c r="I19" i="93"/>
  <c r="H19" i="93"/>
  <c r="E19" i="93"/>
  <c r="D19" i="93"/>
  <c r="I18" i="93"/>
  <c r="H18" i="93"/>
  <c r="E18" i="93"/>
  <c r="D18" i="93"/>
  <c r="I17" i="93"/>
  <c r="H17" i="93"/>
  <c r="E17" i="93"/>
  <c r="D17" i="93"/>
  <c r="I16" i="93"/>
  <c r="H16" i="93"/>
  <c r="E16" i="93"/>
  <c r="D16" i="93"/>
  <c r="I15" i="93"/>
  <c r="H15" i="93"/>
  <c r="E15" i="93"/>
  <c r="D15" i="93"/>
  <c r="I14" i="93"/>
  <c r="H14" i="93"/>
  <c r="E14" i="93"/>
  <c r="D14" i="93"/>
  <c r="I13" i="93"/>
  <c r="H13" i="93"/>
  <c r="E13" i="93"/>
  <c r="D13" i="93"/>
  <c r="I12" i="93"/>
  <c r="H12" i="93"/>
  <c r="E12" i="93"/>
  <c r="D12" i="93"/>
  <c r="I11" i="93"/>
  <c r="H11" i="93"/>
  <c r="E11" i="93"/>
  <c r="D11" i="93"/>
  <c r="I10" i="93"/>
  <c r="H10" i="93"/>
  <c r="E10" i="93"/>
  <c r="D10" i="93"/>
  <c r="F44" i="92"/>
  <c r="E44" i="92"/>
  <c r="D44" i="92"/>
  <c r="C44" i="92"/>
  <c r="C45" i="92" s="1"/>
  <c r="F41" i="92"/>
  <c r="E41" i="92"/>
  <c r="D41" i="92"/>
  <c r="C41" i="92"/>
  <c r="C42" i="92" s="1"/>
  <c r="D10" i="91"/>
  <c r="E10" i="91"/>
  <c r="H10" i="91"/>
  <c r="I10" i="91"/>
  <c r="N10" i="91"/>
  <c r="D11" i="91"/>
  <c r="E11" i="91"/>
  <c r="H11" i="91"/>
  <c r="I11" i="91"/>
  <c r="J11" i="91"/>
  <c r="N11" i="91"/>
  <c r="O11" i="91"/>
  <c r="D12" i="91"/>
  <c r="E12" i="91"/>
  <c r="H12" i="91"/>
  <c r="I12" i="91"/>
  <c r="J12" i="91"/>
  <c r="N12" i="91"/>
  <c r="O12" i="91"/>
  <c r="D13" i="91"/>
  <c r="E13" i="91"/>
  <c r="H13" i="91"/>
  <c r="I13" i="91"/>
  <c r="J13" i="91"/>
  <c r="N13" i="91"/>
  <c r="O13" i="91"/>
  <c r="D14" i="91"/>
  <c r="E14" i="91"/>
  <c r="H14" i="91"/>
  <c r="I14" i="91"/>
  <c r="J14" i="91"/>
  <c r="N14" i="91"/>
  <c r="O14" i="91"/>
  <c r="D15" i="91"/>
  <c r="E15" i="91"/>
  <c r="H15" i="91"/>
  <c r="I15" i="91"/>
  <c r="J15" i="91"/>
  <c r="N15" i="91"/>
  <c r="O15" i="91"/>
  <c r="D16" i="91"/>
  <c r="E16" i="91"/>
  <c r="H16" i="91"/>
  <c r="I16" i="91"/>
  <c r="J16" i="91"/>
  <c r="N16" i="91"/>
  <c r="O16" i="91"/>
  <c r="D17" i="91"/>
  <c r="E17" i="91"/>
  <c r="H17" i="91"/>
  <c r="I17" i="91"/>
  <c r="J17" i="91"/>
  <c r="N17" i="91"/>
  <c r="O17" i="91"/>
  <c r="D18" i="91"/>
  <c r="E18" i="91"/>
  <c r="H18" i="91"/>
  <c r="I18" i="91"/>
  <c r="J18" i="91"/>
  <c r="N18" i="91"/>
  <c r="O18" i="91"/>
  <c r="D19" i="91"/>
  <c r="E19" i="91"/>
  <c r="H19" i="91"/>
  <c r="I19" i="91"/>
  <c r="J19" i="91"/>
  <c r="N19" i="91"/>
  <c r="O19" i="91"/>
  <c r="D20" i="91"/>
  <c r="E20" i="91"/>
  <c r="H20" i="91"/>
  <c r="I20" i="91"/>
  <c r="J20" i="91"/>
  <c r="N20" i="91"/>
  <c r="O20" i="91"/>
  <c r="D21" i="91"/>
  <c r="E21" i="91"/>
  <c r="H21" i="91"/>
  <c r="I21" i="91"/>
  <c r="J21" i="91"/>
  <c r="N21" i="91"/>
  <c r="O21" i="91"/>
  <c r="D22" i="91"/>
  <c r="E22" i="91"/>
  <c r="H22" i="91"/>
  <c r="I22" i="91"/>
  <c r="J22" i="91"/>
  <c r="N22" i="91"/>
  <c r="O22" i="91"/>
  <c r="D30" i="91"/>
  <c r="E30" i="91"/>
  <c r="H30" i="91"/>
  <c r="I30" i="91"/>
  <c r="J30" i="91"/>
  <c r="N30" i="91"/>
  <c r="O30" i="91"/>
  <c r="D25" i="91"/>
  <c r="E25" i="91"/>
  <c r="H25" i="91"/>
  <c r="I25" i="91"/>
  <c r="J25" i="91"/>
  <c r="N25" i="91"/>
  <c r="O25" i="91"/>
  <c r="D27" i="91"/>
  <c r="E27" i="91"/>
  <c r="H27" i="91"/>
  <c r="I27" i="91"/>
  <c r="J27" i="91"/>
  <c r="N27" i="91"/>
  <c r="O27" i="91"/>
  <c r="D24" i="91"/>
  <c r="E24" i="91"/>
  <c r="H24" i="91"/>
  <c r="I24" i="91"/>
  <c r="J24" i="91"/>
  <c r="N24" i="91"/>
  <c r="O24" i="91"/>
  <c r="D28" i="91"/>
  <c r="E28" i="91"/>
  <c r="H28" i="91"/>
  <c r="I28" i="91"/>
  <c r="J28" i="91"/>
  <c r="N28" i="91"/>
  <c r="O28" i="91"/>
  <c r="D32" i="91"/>
  <c r="E32" i="91"/>
  <c r="H32" i="91"/>
  <c r="I32" i="91"/>
  <c r="J32" i="91"/>
  <c r="N32" i="91"/>
  <c r="O32" i="91"/>
  <c r="D31" i="91"/>
  <c r="E31" i="91"/>
  <c r="H31" i="91"/>
  <c r="I31" i="91"/>
  <c r="J31" i="91"/>
  <c r="N31" i="91"/>
  <c r="O31" i="91"/>
  <c r="D23" i="91"/>
  <c r="E23" i="91"/>
  <c r="H23" i="91"/>
  <c r="I23" i="91"/>
  <c r="J23" i="91"/>
  <c r="N23" i="91"/>
  <c r="O23" i="91"/>
  <c r="D29" i="91"/>
  <c r="E29" i="91"/>
  <c r="H29" i="91"/>
  <c r="I29" i="91"/>
  <c r="J29" i="91"/>
  <c r="N29" i="91"/>
  <c r="O29" i="91"/>
  <c r="D26" i="91"/>
  <c r="E26" i="91"/>
  <c r="H26" i="91"/>
  <c r="I26" i="91"/>
  <c r="J26" i="91"/>
  <c r="N26" i="91"/>
  <c r="O26" i="91"/>
  <c r="D45" i="92" l="1"/>
  <c r="E42" i="92"/>
  <c r="E45" i="92"/>
  <c r="F45" i="92"/>
  <c r="D42" i="92"/>
  <c r="F42" i="92"/>
  <c r="J19" i="90"/>
  <c r="I19" i="90"/>
  <c r="F19" i="90"/>
  <c r="E19" i="90"/>
  <c r="L19" i="90"/>
  <c r="K19" i="90"/>
  <c r="H19" i="90"/>
  <c r="G19" i="90"/>
  <c r="D19" i="90"/>
  <c r="C19" i="90"/>
  <c r="C20" i="90" s="1"/>
  <c r="G20" i="90" l="1"/>
  <c r="E20" i="90"/>
  <c r="H20" i="90"/>
  <c r="F20" i="90"/>
  <c r="K20" i="90"/>
  <c r="I20" i="90"/>
  <c r="D20" i="90"/>
  <c r="L20" i="90"/>
  <c r="J20" i="90"/>
  <c r="J40" i="89"/>
  <c r="D40" i="89"/>
  <c r="J39" i="89"/>
  <c r="H39" i="89"/>
  <c r="D39" i="89"/>
  <c r="I39" i="89" s="1"/>
  <c r="J38" i="89"/>
  <c r="H38" i="89"/>
  <c r="D38" i="89"/>
  <c r="K38" i="89" s="1"/>
  <c r="J37" i="89"/>
  <c r="H37" i="89"/>
  <c r="G37" i="89"/>
  <c r="D37" i="89"/>
  <c r="I37" i="89" s="1"/>
  <c r="J36" i="89"/>
  <c r="H36" i="89"/>
  <c r="D36" i="89"/>
  <c r="K36" i="89" s="1"/>
  <c r="J35" i="89"/>
  <c r="H35" i="89"/>
  <c r="D35" i="89"/>
  <c r="I35" i="89" s="1"/>
  <c r="J34" i="89"/>
  <c r="H34" i="89"/>
  <c r="D34" i="89"/>
  <c r="K34" i="89" s="1"/>
  <c r="J33" i="89"/>
  <c r="H33" i="89"/>
  <c r="D33" i="89"/>
  <c r="I33" i="89" s="1"/>
  <c r="J32" i="89"/>
  <c r="H32" i="89"/>
  <c r="D32" i="89"/>
  <c r="K32" i="89" s="1"/>
  <c r="J31" i="89"/>
  <c r="H31" i="89"/>
  <c r="D31" i="89"/>
  <c r="I31" i="89" s="1"/>
  <c r="J30" i="89"/>
  <c r="H30" i="89"/>
  <c r="D30" i="89"/>
  <c r="K30" i="89" s="1"/>
  <c r="J29" i="89"/>
  <c r="H29" i="89"/>
  <c r="D29" i="89"/>
  <c r="I29" i="89" s="1"/>
  <c r="J28" i="89"/>
  <c r="H28" i="89"/>
  <c r="D28" i="89"/>
  <c r="K28" i="89" s="1"/>
  <c r="J27" i="89"/>
  <c r="H27" i="89"/>
  <c r="D27" i="89"/>
  <c r="I27" i="89" s="1"/>
  <c r="J26" i="89"/>
  <c r="H26" i="89"/>
  <c r="D26" i="89"/>
  <c r="K26" i="89" s="1"/>
  <c r="J25" i="89"/>
  <c r="H25" i="89"/>
  <c r="D25" i="89"/>
  <c r="I25" i="89" s="1"/>
  <c r="J24" i="89"/>
  <c r="H24" i="89"/>
  <c r="D24" i="89"/>
  <c r="K24" i="89" s="1"/>
  <c r="J23" i="89"/>
  <c r="H23" i="89"/>
  <c r="D23" i="89"/>
  <c r="I23" i="89" s="1"/>
  <c r="J22" i="89"/>
  <c r="H22" i="89"/>
  <c r="D22" i="89"/>
  <c r="K22" i="89" s="1"/>
  <c r="J21" i="89"/>
  <c r="H21" i="89"/>
  <c r="G21" i="89"/>
  <c r="D21" i="89"/>
  <c r="I21" i="89" s="1"/>
  <c r="J20" i="89"/>
  <c r="H20" i="89"/>
  <c r="D20" i="89"/>
  <c r="K20" i="89" s="1"/>
  <c r="J19" i="89"/>
  <c r="H19" i="89"/>
  <c r="D19" i="89"/>
  <c r="I19" i="89" s="1"/>
  <c r="J18" i="89"/>
  <c r="I18" i="89"/>
  <c r="H18" i="89"/>
  <c r="D18" i="89"/>
  <c r="K18" i="89" s="1"/>
  <c r="J17" i="89"/>
  <c r="H17" i="89"/>
  <c r="D17" i="89"/>
  <c r="I17" i="89" s="1"/>
  <c r="J16" i="89"/>
  <c r="H16" i="89"/>
  <c r="D16" i="89"/>
  <c r="K16" i="89" s="1"/>
  <c r="J15" i="89"/>
  <c r="H15" i="89"/>
  <c r="D15" i="89"/>
  <c r="I15" i="89" s="1"/>
  <c r="J14" i="89"/>
  <c r="H14" i="89"/>
  <c r="D14" i="89"/>
  <c r="K14" i="89" s="1"/>
  <c r="J13" i="89"/>
  <c r="H13" i="89"/>
  <c r="D13" i="89"/>
  <c r="I13" i="89" s="1"/>
  <c r="J12" i="89"/>
  <c r="I12" i="89"/>
  <c r="H12" i="89"/>
  <c r="D12" i="89"/>
  <c r="K12" i="89" s="1"/>
  <c r="J11" i="89"/>
  <c r="H11" i="89"/>
  <c r="D11" i="89"/>
  <c r="I11" i="89" s="1"/>
  <c r="J10" i="89"/>
  <c r="H10" i="89"/>
  <c r="D10" i="89"/>
  <c r="K10" i="89" s="1"/>
  <c r="G35" i="89" l="1"/>
  <c r="I10" i="89"/>
  <c r="I20" i="89"/>
  <c r="G11" i="89"/>
  <c r="G13" i="89"/>
  <c r="G19" i="89"/>
  <c r="G29" i="89"/>
  <c r="G27" i="89"/>
  <c r="I26" i="89"/>
  <c r="I28" i="89"/>
  <c r="I34" i="89"/>
  <c r="I36" i="89"/>
  <c r="K23" i="89"/>
  <c r="G15" i="89"/>
  <c r="K17" i="89"/>
  <c r="G23" i="89"/>
  <c r="G31" i="89"/>
  <c r="K33" i="89"/>
  <c r="G39" i="89"/>
  <c r="K11" i="89"/>
  <c r="I14" i="89"/>
  <c r="G17" i="89"/>
  <c r="K19" i="89"/>
  <c r="I22" i="89"/>
  <c r="G25" i="89"/>
  <c r="K27" i="89"/>
  <c r="I30" i="89"/>
  <c r="G33" i="89"/>
  <c r="K35" i="89"/>
  <c r="I38" i="89"/>
  <c r="K15" i="89"/>
  <c r="K31" i="89"/>
  <c r="K39" i="89"/>
  <c r="K25" i="89"/>
  <c r="K13" i="89"/>
  <c r="I16" i="89"/>
  <c r="K21" i="89"/>
  <c r="I24" i="89"/>
  <c r="K29" i="89"/>
  <c r="I32" i="89"/>
  <c r="K37" i="89"/>
  <c r="G10" i="89"/>
  <c r="G12" i="89"/>
  <c r="G14" i="89"/>
  <c r="G16" i="89"/>
  <c r="G18" i="89"/>
  <c r="G20" i="89"/>
  <c r="G22" i="89"/>
  <c r="G24" i="89"/>
  <c r="G26" i="89"/>
  <c r="G28" i="89"/>
  <c r="G30" i="89"/>
  <c r="G32" i="89"/>
  <c r="G34" i="89"/>
  <c r="G36" i="89"/>
  <c r="G38" i="89"/>
  <c r="H40" i="89"/>
  <c r="K40" i="89"/>
  <c r="G40" i="89"/>
  <c r="I40" i="89" l="1"/>
  <c r="C35" i="58"/>
  <c r="C36" i="58"/>
  <c r="G9" i="43" l="1"/>
  <c r="G10" i="43"/>
  <c r="G11" i="43"/>
  <c r="G12" i="43"/>
  <c r="G13" i="43"/>
  <c r="G14" i="43"/>
  <c r="G15" i="43"/>
  <c r="G16" i="43"/>
  <c r="G17" i="43"/>
  <c r="G18" i="43"/>
  <c r="G19" i="43"/>
  <c r="G20" i="43"/>
  <c r="G21" i="43"/>
  <c r="G22" i="43"/>
  <c r="G23" i="43"/>
  <c r="G24" i="43"/>
  <c r="G25" i="43"/>
  <c r="G26" i="43"/>
  <c r="G27" i="43"/>
  <c r="G28" i="43"/>
  <c r="G29" i="43"/>
  <c r="G30" i="43"/>
  <c r="G31" i="43"/>
  <c r="G32" i="43"/>
  <c r="G33" i="43"/>
  <c r="G34" i="43"/>
  <c r="G35" i="43"/>
  <c r="G36" i="43"/>
  <c r="G37" i="43"/>
  <c r="G38" i="43"/>
  <c r="G39" i="43"/>
  <c r="G40" i="43"/>
  <c r="G41" i="43"/>
  <c r="G42" i="43"/>
  <c r="G43" i="43"/>
  <c r="G44" i="43"/>
  <c r="G45" i="43"/>
  <c r="G46" i="43"/>
  <c r="C10" i="45" l="1"/>
  <c r="C11" i="45"/>
  <c r="C12" i="45"/>
  <c r="C13" i="45"/>
  <c r="C14" i="45"/>
  <c r="C15" i="45"/>
  <c r="C16" i="45"/>
  <c r="C17" i="45"/>
  <c r="C18" i="45"/>
  <c r="C19" i="45"/>
  <c r="C20" i="45"/>
  <c r="C21" i="45"/>
  <c r="C22" i="45"/>
  <c r="C23" i="45"/>
  <c r="C24" i="45"/>
  <c r="C25" i="45"/>
  <c r="E32" i="76" l="1"/>
  <c r="D20" i="55" l="1"/>
  <c r="E20" i="55"/>
  <c r="J20" i="55"/>
  <c r="H20" i="41" l="1"/>
  <c r="I20" i="41"/>
  <c r="O20" i="41"/>
  <c r="N20" i="41"/>
  <c r="E20" i="41"/>
  <c r="J20" i="41"/>
  <c r="I32" i="76" l="1"/>
  <c r="D12" i="50"/>
  <c r="D13" i="50"/>
  <c r="D14" i="50"/>
  <c r="D15" i="50"/>
  <c r="D16" i="50"/>
  <c r="D17" i="50"/>
  <c r="D18" i="50"/>
  <c r="D19" i="50"/>
  <c r="D20" i="50"/>
  <c r="D21" i="50"/>
  <c r="D22" i="50"/>
  <c r="D23" i="50"/>
  <c r="D24" i="50"/>
  <c r="D25" i="50"/>
  <c r="D26" i="50"/>
  <c r="D27" i="50"/>
  <c r="D28" i="50"/>
  <c r="D29" i="50"/>
  <c r="D30" i="50"/>
  <c r="D31" i="50"/>
  <c r="D32" i="50"/>
  <c r="D33" i="50"/>
  <c r="D34" i="50"/>
  <c r="D35" i="50"/>
  <c r="D36" i="50"/>
  <c r="D37" i="50"/>
  <c r="D38" i="50"/>
  <c r="D39" i="50"/>
  <c r="D40" i="50"/>
  <c r="D41" i="50"/>
  <c r="D42" i="50"/>
  <c r="D43" i="50"/>
  <c r="D44" i="50"/>
  <c r="D45" i="50"/>
  <c r="D46" i="50"/>
  <c r="D47" i="50"/>
  <c r="E46" i="46" l="1"/>
  <c r="E45" i="46"/>
  <c r="D45" i="46"/>
  <c r="E44" i="46"/>
  <c r="D44" i="46"/>
  <c r="E43" i="46"/>
  <c r="D43" i="46"/>
  <c r="E42" i="46"/>
  <c r="D42" i="46"/>
  <c r="E41" i="46"/>
  <c r="D41" i="46"/>
  <c r="E40" i="46"/>
  <c r="D40" i="46"/>
  <c r="E39" i="46"/>
  <c r="D39" i="46"/>
  <c r="E38" i="46"/>
  <c r="D38" i="46"/>
  <c r="E37" i="46"/>
  <c r="D37" i="46"/>
  <c r="E36" i="46"/>
  <c r="D36" i="46"/>
  <c r="E35" i="46"/>
  <c r="D35" i="46"/>
  <c r="E34" i="46"/>
  <c r="D34" i="46"/>
  <c r="E33" i="46"/>
  <c r="D33" i="46"/>
  <c r="E32" i="46"/>
  <c r="D32" i="46"/>
  <c r="E31" i="46"/>
  <c r="D31" i="46"/>
  <c r="E30" i="46"/>
  <c r="D30" i="46"/>
  <c r="E29" i="46"/>
  <c r="D29" i="46"/>
  <c r="E28" i="46"/>
  <c r="D28" i="46"/>
  <c r="E27" i="46"/>
  <c r="D27" i="46"/>
  <c r="E26" i="46"/>
  <c r="D26" i="46"/>
  <c r="E25" i="46"/>
  <c r="D25" i="46"/>
  <c r="E24" i="46"/>
  <c r="D24" i="46"/>
  <c r="E23" i="46"/>
  <c r="D23" i="46"/>
  <c r="E22" i="46"/>
  <c r="D22" i="46"/>
  <c r="E21" i="46"/>
  <c r="D21" i="46"/>
  <c r="E20" i="46"/>
  <c r="D20" i="46"/>
  <c r="E19" i="46"/>
  <c r="D19" i="46"/>
  <c r="E18" i="46"/>
  <c r="D18" i="46"/>
  <c r="E17" i="46"/>
  <c r="D17" i="46"/>
  <c r="E16" i="46"/>
  <c r="D16" i="46"/>
  <c r="E15" i="46"/>
  <c r="D15" i="46"/>
  <c r="E14" i="46"/>
  <c r="D14" i="46"/>
  <c r="E13" i="46"/>
  <c r="D13" i="46"/>
  <c r="E12" i="46"/>
  <c r="D12" i="46"/>
  <c r="E11" i="46"/>
  <c r="D11" i="46"/>
  <c r="H31" i="43"/>
  <c r="I45" i="76"/>
  <c r="E45" i="76"/>
  <c r="I44" i="76"/>
  <c r="E44" i="76"/>
  <c r="I43" i="76"/>
  <c r="E43" i="76"/>
  <c r="I42" i="76"/>
  <c r="E42" i="76"/>
  <c r="I41" i="76"/>
  <c r="E41" i="76"/>
  <c r="I40" i="76"/>
  <c r="E40" i="76"/>
  <c r="I39" i="76"/>
  <c r="E39" i="76"/>
  <c r="I38" i="76"/>
  <c r="E38" i="76"/>
  <c r="I37" i="76"/>
  <c r="E37" i="76"/>
  <c r="I36" i="76"/>
  <c r="E36" i="76"/>
  <c r="I35" i="76"/>
  <c r="E35" i="76"/>
  <c r="I34" i="76"/>
  <c r="E34" i="76"/>
  <c r="I33" i="76"/>
  <c r="E33" i="76"/>
  <c r="I31" i="76"/>
  <c r="E31" i="76"/>
  <c r="I30" i="76"/>
  <c r="E30" i="76"/>
  <c r="I29" i="76"/>
  <c r="E29" i="76"/>
  <c r="I28" i="76"/>
  <c r="E28" i="76"/>
  <c r="I27" i="76"/>
  <c r="E27" i="76"/>
  <c r="I26" i="76"/>
  <c r="E26" i="76"/>
  <c r="I25" i="76"/>
  <c r="E25" i="76"/>
  <c r="I24" i="76"/>
  <c r="E24" i="76"/>
  <c r="I23" i="76"/>
  <c r="E23" i="76"/>
  <c r="I22" i="76"/>
  <c r="E22" i="76"/>
  <c r="I21" i="76"/>
  <c r="E21" i="76"/>
  <c r="I20" i="76"/>
  <c r="E20" i="76"/>
  <c r="I19" i="76"/>
  <c r="E19" i="76"/>
  <c r="I18" i="76"/>
  <c r="E18" i="76"/>
  <c r="I17" i="76"/>
  <c r="E17" i="76"/>
  <c r="I16" i="76"/>
  <c r="E16" i="76"/>
  <c r="I15" i="76"/>
  <c r="E15" i="76"/>
  <c r="I14" i="76"/>
  <c r="E14" i="76"/>
  <c r="I13" i="76"/>
  <c r="E13" i="76"/>
  <c r="I12" i="76"/>
  <c r="E12" i="76"/>
  <c r="I11" i="76"/>
  <c r="E11" i="76"/>
  <c r="I10" i="76"/>
  <c r="E10" i="76"/>
  <c r="H31" i="53"/>
  <c r="J31" i="53"/>
  <c r="D31" i="53"/>
  <c r="I31" i="53" s="1"/>
  <c r="D32" i="53"/>
  <c r="G32" i="53" s="1"/>
  <c r="L35" i="58"/>
  <c r="J35" i="58"/>
  <c r="J36" i="58"/>
  <c r="I32" i="41"/>
  <c r="H32" i="41"/>
  <c r="I31" i="41"/>
  <c r="H31" i="41"/>
  <c r="I30" i="41"/>
  <c r="H30" i="41"/>
  <c r="I29" i="41"/>
  <c r="H29" i="41"/>
  <c r="I28" i="41"/>
  <c r="H28" i="41"/>
  <c r="I27" i="41"/>
  <c r="H27" i="41"/>
  <c r="I26" i="41"/>
  <c r="H26" i="41"/>
  <c r="I25" i="41"/>
  <c r="H25" i="41"/>
  <c r="I24" i="41"/>
  <c r="H24" i="41"/>
  <c r="I21" i="41"/>
  <c r="H21" i="41"/>
  <c r="I23" i="41"/>
  <c r="H23" i="41"/>
  <c r="I22" i="41"/>
  <c r="H22" i="41"/>
  <c r="I19" i="41"/>
  <c r="H19" i="41"/>
  <c r="I18" i="41"/>
  <c r="H18" i="41"/>
  <c r="I17" i="41"/>
  <c r="H17" i="41"/>
  <c r="I16" i="41"/>
  <c r="H16" i="41"/>
  <c r="I15" i="41"/>
  <c r="H15" i="41"/>
  <c r="I14" i="41"/>
  <c r="H14" i="41"/>
  <c r="I13" i="41"/>
  <c r="H13" i="41"/>
  <c r="I12" i="41"/>
  <c r="H12" i="41"/>
  <c r="I11" i="41"/>
  <c r="H11" i="41"/>
  <c r="I10" i="41"/>
  <c r="H10" i="41"/>
  <c r="J12" i="55"/>
  <c r="J13" i="55"/>
  <c r="J14" i="55"/>
  <c r="J15" i="55"/>
  <c r="J16" i="55"/>
  <c r="J17" i="55"/>
  <c r="J18" i="55"/>
  <c r="J19" i="55"/>
  <c r="J11" i="55"/>
  <c r="D11" i="55"/>
  <c r="D12" i="55"/>
  <c r="D13" i="55"/>
  <c r="D14" i="55"/>
  <c r="D15" i="55"/>
  <c r="D16" i="55"/>
  <c r="D17" i="55"/>
  <c r="D18" i="55"/>
  <c r="D19" i="55"/>
  <c r="D22" i="55"/>
  <c r="D23" i="55"/>
  <c r="D21" i="55"/>
  <c r="D24" i="55"/>
  <c r="D25" i="55"/>
  <c r="D26" i="55"/>
  <c r="D27" i="55"/>
  <c r="D28" i="55"/>
  <c r="D29" i="55"/>
  <c r="D30" i="55"/>
  <c r="D31" i="55"/>
  <c r="D32" i="55"/>
  <c r="J32" i="55"/>
  <c r="E32" i="55"/>
  <c r="J31" i="55"/>
  <c r="E31" i="55"/>
  <c r="J30" i="55"/>
  <c r="E30" i="55"/>
  <c r="J29" i="55"/>
  <c r="E29" i="55"/>
  <c r="J28" i="55"/>
  <c r="E28" i="55"/>
  <c r="J27" i="55"/>
  <c r="E27" i="55"/>
  <c r="J26" i="55"/>
  <c r="E26" i="55"/>
  <c r="J25" i="55"/>
  <c r="E25" i="55"/>
  <c r="J24" i="55"/>
  <c r="E24" i="55"/>
  <c r="J21" i="55"/>
  <c r="E21" i="55"/>
  <c r="J23" i="55"/>
  <c r="E23" i="55"/>
  <c r="J22" i="55"/>
  <c r="E22" i="55"/>
  <c r="E19" i="55"/>
  <c r="E18" i="55"/>
  <c r="E17" i="55"/>
  <c r="E16" i="55"/>
  <c r="E15" i="55"/>
  <c r="E14" i="55"/>
  <c r="E13" i="55"/>
  <c r="E12" i="55"/>
  <c r="E11" i="55"/>
  <c r="E10" i="55"/>
  <c r="J44" i="53"/>
  <c r="D44" i="53"/>
  <c r="H44" i="53" s="1"/>
  <c r="J43" i="53"/>
  <c r="H43" i="53"/>
  <c r="D43" i="53"/>
  <c r="J42" i="53"/>
  <c r="H42" i="53"/>
  <c r="D42" i="53"/>
  <c r="I42" i="53" s="1"/>
  <c r="J41" i="53"/>
  <c r="H41" i="53"/>
  <c r="D41" i="53"/>
  <c r="I41" i="53" s="1"/>
  <c r="J40" i="53"/>
  <c r="H40" i="53"/>
  <c r="D40" i="53"/>
  <c r="I40" i="53" s="1"/>
  <c r="J39" i="53"/>
  <c r="H39" i="53"/>
  <c r="D39" i="53"/>
  <c r="I39" i="53" s="1"/>
  <c r="J38" i="53"/>
  <c r="H38" i="53"/>
  <c r="D38" i="53"/>
  <c r="I38" i="53" s="1"/>
  <c r="J37" i="53"/>
  <c r="H37" i="53"/>
  <c r="D37" i="53"/>
  <c r="I37" i="53" s="1"/>
  <c r="J36" i="53"/>
  <c r="H36" i="53"/>
  <c r="D36" i="53"/>
  <c r="K36" i="53" s="1"/>
  <c r="J35" i="53"/>
  <c r="H35" i="53"/>
  <c r="D35" i="53"/>
  <c r="I35" i="53" s="1"/>
  <c r="J34" i="53"/>
  <c r="H34" i="53"/>
  <c r="D34" i="53"/>
  <c r="I34" i="53" s="1"/>
  <c r="J33" i="53"/>
  <c r="H33" i="53"/>
  <c r="D33" i="53"/>
  <c r="I33" i="53" s="1"/>
  <c r="J32" i="53"/>
  <c r="H32" i="53"/>
  <c r="J30" i="53"/>
  <c r="H30" i="53"/>
  <c r="D30" i="53"/>
  <c r="I30" i="53" s="1"/>
  <c r="J29" i="53"/>
  <c r="H29" i="53"/>
  <c r="D29" i="53"/>
  <c r="I29" i="53" s="1"/>
  <c r="J28" i="53"/>
  <c r="H28" i="53"/>
  <c r="D28" i="53"/>
  <c r="I28" i="53" s="1"/>
  <c r="J27" i="53"/>
  <c r="H27" i="53"/>
  <c r="D27" i="53"/>
  <c r="I27" i="53" s="1"/>
  <c r="J26" i="53"/>
  <c r="H26" i="53"/>
  <c r="D26" i="53"/>
  <c r="I26" i="53" s="1"/>
  <c r="J25" i="53"/>
  <c r="H25" i="53"/>
  <c r="D25" i="53"/>
  <c r="I25" i="53" s="1"/>
  <c r="J24" i="53"/>
  <c r="H24" i="53"/>
  <c r="D24" i="53"/>
  <c r="K24" i="53" s="1"/>
  <c r="J23" i="53"/>
  <c r="H23" i="53"/>
  <c r="D23" i="53"/>
  <c r="I23" i="53" s="1"/>
  <c r="J22" i="53"/>
  <c r="H22" i="53"/>
  <c r="D22" i="53"/>
  <c r="I22" i="53" s="1"/>
  <c r="J21" i="53"/>
  <c r="H21" i="53"/>
  <c r="D21" i="53"/>
  <c r="I21" i="53" s="1"/>
  <c r="J20" i="53"/>
  <c r="H20" i="53"/>
  <c r="D20" i="53"/>
  <c r="I20" i="53" s="1"/>
  <c r="J19" i="53"/>
  <c r="H19" i="53"/>
  <c r="D19" i="53"/>
  <c r="I19" i="53" s="1"/>
  <c r="J18" i="53"/>
  <c r="H18" i="53"/>
  <c r="D18" i="53"/>
  <c r="K18" i="53" s="1"/>
  <c r="J17" i="53"/>
  <c r="H17" i="53"/>
  <c r="D17" i="53"/>
  <c r="I17" i="53" s="1"/>
  <c r="J16" i="53"/>
  <c r="H16" i="53"/>
  <c r="D16" i="53"/>
  <c r="K16" i="53" s="1"/>
  <c r="J15" i="53"/>
  <c r="H15" i="53"/>
  <c r="D15" i="53"/>
  <c r="I15" i="53" s="1"/>
  <c r="J14" i="53"/>
  <c r="H14" i="53"/>
  <c r="D14" i="53"/>
  <c r="I14" i="53" s="1"/>
  <c r="J13" i="53"/>
  <c r="H13" i="53"/>
  <c r="D13" i="53"/>
  <c r="I13" i="53" s="1"/>
  <c r="J12" i="53"/>
  <c r="H12" i="53"/>
  <c r="D12" i="53"/>
  <c r="I12" i="53" s="1"/>
  <c r="J11" i="53"/>
  <c r="H11" i="53"/>
  <c r="D11" i="53"/>
  <c r="I11" i="53" s="1"/>
  <c r="J10" i="53"/>
  <c r="H10" i="53"/>
  <c r="D10" i="53"/>
  <c r="I10" i="53" s="1"/>
  <c r="L42" i="58"/>
  <c r="J42" i="58"/>
  <c r="C42" i="58"/>
  <c r="L41" i="58"/>
  <c r="J41" i="58"/>
  <c r="C41" i="58"/>
  <c r="L40" i="58"/>
  <c r="J40" i="58"/>
  <c r="C40" i="58"/>
  <c r="L39" i="58"/>
  <c r="J39" i="58"/>
  <c r="C39" i="58"/>
  <c r="L38" i="58"/>
  <c r="J38" i="58"/>
  <c r="C38" i="58"/>
  <c r="L37" i="58"/>
  <c r="J37" i="58"/>
  <c r="C37" i="58"/>
  <c r="L36" i="58"/>
  <c r="L34" i="58"/>
  <c r="J34" i="58"/>
  <c r="C34" i="58"/>
  <c r="L33" i="58"/>
  <c r="J33" i="58"/>
  <c r="C33" i="58"/>
  <c r="L32" i="58"/>
  <c r="J32" i="58"/>
  <c r="C32" i="58"/>
  <c r="L31" i="58"/>
  <c r="J31" i="58"/>
  <c r="C31" i="58"/>
  <c r="L30" i="58"/>
  <c r="J30" i="58"/>
  <c r="C30" i="58"/>
  <c r="L29" i="58"/>
  <c r="J29" i="58"/>
  <c r="C29" i="58"/>
  <c r="L28" i="58"/>
  <c r="J28" i="58"/>
  <c r="C28" i="58"/>
  <c r="L27" i="58"/>
  <c r="J27" i="58"/>
  <c r="C27" i="58"/>
  <c r="L26" i="58"/>
  <c r="J26" i="58"/>
  <c r="C26" i="58"/>
  <c r="L25" i="58"/>
  <c r="J25" i="58"/>
  <c r="C25" i="58"/>
  <c r="L24" i="58"/>
  <c r="J24" i="58"/>
  <c r="C24" i="58"/>
  <c r="L23" i="58"/>
  <c r="J23" i="58"/>
  <c r="C23" i="58"/>
  <c r="L22" i="58"/>
  <c r="J22" i="58"/>
  <c r="C22" i="58"/>
  <c r="L21" i="58"/>
  <c r="J21" i="58"/>
  <c r="C21" i="58"/>
  <c r="L20" i="58"/>
  <c r="J20" i="58"/>
  <c r="C20" i="58"/>
  <c r="L19" i="58"/>
  <c r="J19" i="58"/>
  <c r="C19" i="58"/>
  <c r="L18" i="58"/>
  <c r="J18" i="58"/>
  <c r="C18" i="58"/>
  <c r="L17" i="58"/>
  <c r="J17" i="58"/>
  <c r="C17" i="58"/>
  <c r="L16" i="58"/>
  <c r="J16" i="58"/>
  <c r="C16" i="58"/>
  <c r="L15" i="58"/>
  <c r="J15" i="58"/>
  <c r="C15" i="58"/>
  <c r="L14" i="58"/>
  <c r="J14" i="58"/>
  <c r="C14" i="58"/>
  <c r="L13" i="58"/>
  <c r="J13" i="58"/>
  <c r="C13" i="58"/>
  <c r="L12" i="58"/>
  <c r="J12" i="58"/>
  <c r="C12" i="58"/>
  <c r="G26" i="45"/>
  <c r="G25" i="45"/>
  <c r="G24" i="45"/>
  <c r="G23" i="45"/>
  <c r="G22" i="45"/>
  <c r="G21" i="45"/>
  <c r="G20" i="45"/>
  <c r="G19" i="45"/>
  <c r="G18" i="45"/>
  <c r="G17" i="45"/>
  <c r="G16" i="45"/>
  <c r="G15" i="45"/>
  <c r="G14" i="45"/>
  <c r="G13" i="45"/>
  <c r="G12" i="45"/>
  <c r="G11" i="45"/>
  <c r="G10" i="45"/>
  <c r="F43" i="44"/>
  <c r="E43" i="44"/>
  <c r="D43" i="44"/>
  <c r="C43" i="44"/>
  <c r="F40" i="44"/>
  <c r="E40" i="44"/>
  <c r="D40" i="44"/>
  <c r="C40" i="44"/>
  <c r="H46" i="43"/>
  <c r="H45" i="43"/>
  <c r="H44" i="43"/>
  <c r="H43" i="43"/>
  <c r="H42" i="43"/>
  <c r="H41" i="43"/>
  <c r="H40" i="43"/>
  <c r="H39" i="43"/>
  <c r="H38" i="43"/>
  <c r="H37" i="43"/>
  <c r="H36" i="43"/>
  <c r="H35" i="43"/>
  <c r="H34" i="43"/>
  <c r="H33" i="43"/>
  <c r="H32" i="43"/>
  <c r="H30" i="43"/>
  <c r="H29" i="43"/>
  <c r="H28" i="43"/>
  <c r="H27" i="43"/>
  <c r="H26" i="43"/>
  <c r="H25" i="43"/>
  <c r="H24" i="43"/>
  <c r="H23" i="43"/>
  <c r="H22" i="43"/>
  <c r="H21" i="43"/>
  <c r="H20" i="43"/>
  <c r="H19" i="43"/>
  <c r="H18" i="43"/>
  <c r="H17" i="43"/>
  <c r="H16" i="43"/>
  <c r="H15" i="43"/>
  <c r="H14" i="43"/>
  <c r="H13" i="43"/>
  <c r="H12" i="43"/>
  <c r="H11" i="43"/>
  <c r="H10" i="43"/>
  <c r="H9" i="43"/>
  <c r="O32" i="41"/>
  <c r="N32" i="41"/>
  <c r="J32" i="41"/>
  <c r="E32" i="41"/>
  <c r="O31" i="41"/>
  <c r="N31" i="41"/>
  <c r="J31" i="41"/>
  <c r="E31" i="41"/>
  <c r="O30" i="41"/>
  <c r="N30" i="41"/>
  <c r="J30" i="41"/>
  <c r="E30" i="41"/>
  <c r="O29" i="41"/>
  <c r="N29" i="41"/>
  <c r="J29" i="41"/>
  <c r="E29" i="41"/>
  <c r="O28" i="41"/>
  <c r="N28" i="41"/>
  <c r="J28" i="41"/>
  <c r="E28" i="41"/>
  <c r="O27" i="41"/>
  <c r="N27" i="41"/>
  <c r="J27" i="41"/>
  <c r="E27" i="41"/>
  <c r="O26" i="41"/>
  <c r="N26" i="41"/>
  <c r="J26" i="41"/>
  <c r="E26" i="41"/>
  <c r="O25" i="41"/>
  <c r="N25" i="41"/>
  <c r="J25" i="41"/>
  <c r="E25" i="41"/>
  <c r="O24" i="41"/>
  <c r="N24" i="41"/>
  <c r="J24" i="41"/>
  <c r="E24" i="41"/>
  <c r="O21" i="41"/>
  <c r="N21" i="41"/>
  <c r="J21" i="41"/>
  <c r="E21" i="41"/>
  <c r="O23" i="41"/>
  <c r="N23" i="41"/>
  <c r="J23" i="41"/>
  <c r="E23" i="41"/>
  <c r="O22" i="41"/>
  <c r="N22" i="41"/>
  <c r="J22" i="41"/>
  <c r="E22" i="41"/>
  <c r="O19" i="41"/>
  <c r="N19" i="41"/>
  <c r="J19" i="41"/>
  <c r="E19" i="41"/>
  <c r="O18" i="41"/>
  <c r="N18" i="41"/>
  <c r="J18" i="41"/>
  <c r="E18" i="41"/>
  <c r="O17" i="41"/>
  <c r="N17" i="41"/>
  <c r="J17" i="41"/>
  <c r="E17" i="41"/>
  <c r="O16" i="41"/>
  <c r="N16" i="41"/>
  <c r="J16" i="41"/>
  <c r="E16" i="41"/>
  <c r="O15" i="41"/>
  <c r="N15" i="41"/>
  <c r="J15" i="41"/>
  <c r="E15" i="41"/>
  <c r="O14" i="41"/>
  <c r="N14" i="41"/>
  <c r="J14" i="41"/>
  <c r="E14" i="41"/>
  <c r="O13" i="41"/>
  <c r="N13" i="41"/>
  <c r="J13" i="41"/>
  <c r="E13" i="41"/>
  <c r="O12" i="41"/>
  <c r="N12" i="41"/>
  <c r="J12" i="41"/>
  <c r="E12" i="41"/>
  <c r="O11" i="41"/>
  <c r="N11" i="41"/>
  <c r="J11" i="41"/>
  <c r="E11" i="41"/>
  <c r="E10" i="41"/>
  <c r="I18" i="53" l="1"/>
  <c r="H45" i="53"/>
  <c r="J45" i="53"/>
  <c r="G20" i="53"/>
  <c r="G10" i="53"/>
  <c r="G38" i="53"/>
  <c r="K38" i="53"/>
  <c r="I16" i="53"/>
  <c r="G26" i="53"/>
  <c r="G40" i="53"/>
  <c r="G31" i="53"/>
  <c r="K10" i="53"/>
  <c r="K26" i="53"/>
  <c r="I32" i="53"/>
  <c r="G43" i="53"/>
  <c r="D45" i="53"/>
  <c r="K12" i="53"/>
  <c r="K40" i="53"/>
  <c r="G12" i="53"/>
  <c r="G28" i="53"/>
  <c r="I36" i="53"/>
  <c r="K31" i="53"/>
  <c r="K28" i="53"/>
  <c r="G18" i="53"/>
  <c r="K20" i="53"/>
  <c r="I24" i="53"/>
  <c r="I44" i="53"/>
  <c r="G14" i="53"/>
  <c r="K14" i="53"/>
  <c r="G34" i="53"/>
  <c r="K34" i="53"/>
  <c r="G42" i="53"/>
  <c r="G16" i="53"/>
  <c r="G24" i="53"/>
  <c r="G36" i="53"/>
  <c r="G44" i="53"/>
  <c r="K44" i="53"/>
  <c r="G22" i="53"/>
  <c r="K22" i="53"/>
  <c r="G30" i="53"/>
  <c r="K30" i="53"/>
  <c r="K42" i="53"/>
  <c r="K11" i="53"/>
  <c r="G13" i="53"/>
  <c r="G15" i="53"/>
  <c r="K15" i="53"/>
  <c r="G17" i="53"/>
  <c r="G19" i="53"/>
  <c r="K19" i="53"/>
  <c r="G21" i="53"/>
  <c r="G23" i="53"/>
  <c r="K23" i="53"/>
  <c r="G25" i="53"/>
  <c r="K25" i="53"/>
  <c r="G27" i="53"/>
  <c r="G29" i="53"/>
  <c r="K29" i="53"/>
  <c r="G33" i="53"/>
  <c r="K33" i="53"/>
  <c r="G35" i="53"/>
  <c r="K35" i="53"/>
  <c r="G37" i="53"/>
  <c r="K37" i="53"/>
  <c r="G39" i="53"/>
  <c r="K39" i="53"/>
  <c r="G41" i="53"/>
  <c r="K41" i="53"/>
  <c r="G11" i="53"/>
  <c r="K13" i="53"/>
  <c r="K17" i="53"/>
  <c r="K21" i="53"/>
  <c r="K27" i="53"/>
  <c r="K32" i="53"/>
  <c r="F44" i="44"/>
  <c r="D41" i="44"/>
  <c r="D46" i="46"/>
  <c r="F41" i="44"/>
  <c r="E41" i="44"/>
  <c r="D44" i="44"/>
  <c r="E44" i="44"/>
  <c r="G45" i="53" l="1"/>
  <c r="I43" i="53"/>
  <c r="I45" i="53" s="1"/>
  <c r="K43" i="53"/>
  <c r="K45" i="53" s="1"/>
</calcChain>
</file>

<file path=xl/sharedStrings.xml><?xml version="1.0" encoding="utf-8"?>
<sst xmlns="http://schemas.openxmlformats.org/spreadsheetml/2006/main" count="717" uniqueCount="368">
  <si>
    <t>bezrobocia</t>
  </si>
  <si>
    <t>Głogowski</t>
  </si>
  <si>
    <t>Jeleniogórski - grodzki</t>
  </si>
  <si>
    <t>Legnicki - grodzki</t>
  </si>
  <si>
    <t>Lubiński</t>
  </si>
  <si>
    <t>Milicki</t>
  </si>
  <si>
    <t>Oławski</t>
  </si>
  <si>
    <t>Polkowicki</t>
  </si>
  <si>
    <t>Średzki</t>
  </si>
  <si>
    <t>Trzebnicki</t>
  </si>
  <si>
    <t>Wołowski</t>
  </si>
  <si>
    <t>Wrocławski - grodzki</t>
  </si>
  <si>
    <t>Wrocławski - ziemski</t>
  </si>
  <si>
    <t>Zgorzelecki</t>
  </si>
  <si>
    <t xml:space="preserve">Bolesławiecki                   </t>
  </si>
  <si>
    <t xml:space="preserve">Dzierżoniowski  </t>
  </si>
  <si>
    <t xml:space="preserve">Górowski  </t>
  </si>
  <si>
    <t xml:space="preserve">Jaworski  </t>
  </si>
  <si>
    <t xml:space="preserve">Jeleniogórski - ziemski  </t>
  </si>
  <si>
    <t xml:space="preserve">Kamiennogórski  </t>
  </si>
  <si>
    <t xml:space="preserve">Kłodzki  </t>
  </si>
  <si>
    <t xml:space="preserve">Legnicki - ziemski  </t>
  </si>
  <si>
    <t xml:space="preserve">Lubański  </t>
  </si>
  <si>
    <t xml:space="preserve">Lwówecki  </t>
  </si>
  <si>
    <t xml:space="preserve">Oleśnicki  </t>
  </si>
  <si>
    <t xml:space="preserve">Strzeliński  </t>
  </si>
  <si>
    <t xml:space="preserve">Świdnicki  </t>
  </si>
  <si>
    <t xml:space="preserve">Ząbkowicki  </t>
  </si>
  <si>
    <t xml:space="preserve">Złotoryjski  </t>
  </si>
  <si>
    <t>Wzrost,</t>
  </si>
  <si>
    <t>spadek [ - ]</t>
  </si>
  <si>
    <t xml:space="preserve">Dynamika </t>
  </si>
  <si>
    <t>Liczba zarejestrowanych                                               bezrobotnych                                                 /stan na dzień/</t>
  </si>
  <si>
    <t>WOJ.  DOLNOŚLĄSKIE                        ogółem</t>
  </si>
  <si>
    <t>Podregiony i powiaty</t>
  </si>
  <si>
    <t>Podregion wrocławski</t>
  </si>
  <si>
    <t>Podregion m. Wrocław</t>
  </si>
  <si>
    <t>Tabela    1</t>
  </si>
  <si>
    <t xml:space="preserve"> Źródło:   Sprawozdanie o rynku pracy MPiPS-01</t>
  </si>
  <si>
    <t>Podregion jeleniogórski</t>
  </si>
  <si>
    <t>Podregion legnicko-głogowski</t>
  </si>
  <si>
    <t>Podregion wałbrzyski</t>
  </si>
  <si>
    <t xml:space="preserve">Liczba zarejestrowanych bezrobotnych w województwie dolnośląskim </t>
  </si>
  <si>
    <t xml:space="preserve"> </t>
  </si>
  <si>
    <t xml:space="preserve"> niepełnosprawni</t>
  </si>
  <si>
    <t>które po odbyciu kary pozbawienia wolności nie podjęły zatrudnienia</t>
  </si>
  <si>
    <t>bez wykształcenia średniego</t>
  </si>
  <si>
    <t>bez doświadczenia zawodowego</t>
  </si>
  <si>
    <t>kobiety, które nie podjęły zatrudnienia po urodzeniu dziecka</t>
  </si>
  <si>
    <t xml:space="preserve"> samotnie wychowujące co najmniej jedno dziecko do 18 roku życia</t>
  </si>
  <si>
    <t xml:space="preserve"> długotrwale bezrobotni</t>
  </si>
  <si>
    <t xml:space="preserve"> bez kwalifikacji zawodowych</t>
  </si>
  <si>
    <t xml:space="preserve"> osoby powyżej 50 roku życia</t>
  </si>
  <si>
    <t xml:space="preserve"> które ukończyły szkołę wyższą do                                                                          27 roku życia</t>
  </si>
  <si>
    <t xml:space="preserve"> osoby w wieku do 25 roku życia</t>
  </si>
  <si>
    <t xml:space="preserve"> zamieszkali w mieście</t>
  </si>
  <si>
    <t xml:space="preserve"> zamieszkali na wsi</t>
  </si>
  <si>
    <t xml:space="preserve"> bez prawa do zasiłku</t>
  </si>
  <si>
    <t xml:space="preserve"> z prawem do zasiłku</t>
  </si>
  <si>
    <t xml:space="preserve"> dotychczas nie pracujący</t>
  </si>
  <si>
    <t xml:space="preserve"> zwolnieni z przyczyn zakładu pracy</t>
  </si>
  <si>
    <t xml:space="preserve"> poprzednio pracujący</t>
  </si>
  <si>
    <t xml:space="preserve"> mężczyźni</t>
  </si>
  <si>
    <t xml:space="preserve"> kobiety</t>
  </si>
  <si>
    <t>Zarejestrowani bezrobotni  -  ogółem</t>
  </si>
  <si>
    <t xml:space="preserve"> /stan na dzień/</t>
  </si>
  <si>
    <t>Struktura bezrobotnych</t>
  </si>
  <si>
    <t>Grupy                                           bezrobotnych</t>
  </si>
  <si>
    <t>Zestawienie porównawcze zmian poziomu bezrobocia w województwie dolnośląskim</t>
  </si>
  <si>
    <t>Tabela  2</t>
  </si>
  <si>
    <t>niepełnosprawni</t>
  </si>
  <si>
    <t>Tabela  4</t>
  </si>
  <si>
    <t>Wyszczególnienie</t>
  </si>
  <si>
    <t>Napływ bezrobotnych - ogółem</t>
  </si>
  <si>
    <t>z tego</t>
  </si>
  <si>
    <t>kobiety</t>
  </si>
  <si>
    <t>zarejestrowani po raz pierwszy</t>
  </si>
  <si>
    <t>zarejestrowani po raz kolejny</t>
  </si>
  <si>
    <t>osoby w okresie do 12 miesięcy od dnia ukończenia nauki</t>
  </si>
  <si>
    <t>poprzednio pracujący</t>
  </si>
  <si>
    <t>zwolnieni z przyczyn dotyczących zakładu pracy</t>
  </si>
  <si>
    <t>po pracach interwencyjnych</t>
  </si>
  <si>
    <t>po robotach publicznych</t>
  </si>
  <si>
    <t>po stażu</t>
  </si>
  <si>
    <t>po odbyciu przygotowania zawodowego dorosłych</t>
  </si>
  <si>
    <t>po szkoleniu</t>
  </si>
  <si>
    <t>po pracach społecznie użytecznych</t>
  </si>
  <si>
    <t>po zakończeniu indywidualnego programu zatrudnienia socjalnego lub kontraktu socjalnego</t>
  </si>
  <si>
    <t>Odpływ bezrobotnych - ogółem</t>
  </si>
  <si>
    <t xml:space="preserve">w  tym z powodu </t>
  </si>
  <si>
    <r>
      <t xml:space="preserve">podjęcia pracy - ogółem </t>
    </r>
    <r>
      <rPr>
        <sz val="10"/>
        <rFont val="Arial CE"/>
        <charset val="238"/>
      </rPr>
      <t xml:space="preserve"> </t>
    </r>
  </si>
  <si>
    <t>w tym</t>
  </si>
  <si>
    <t>podjęcia pracy niesubsydiowanej</t>
  </si>
  <si>
    <r>
      <t>w tym:</t>
    </r>
    <r>
      <rPr>
        <sz val="10"/>
        <rFont val="Arial CE"/>
        <charset val="238"/>
      </rPr>
      <t xml:space="preserve">  pracy sezonowej</t>
    </r>
  </si>
  <si>
    <t>podjęcia pracy subsydiowanej</t>
  </si>
  <si>
    <t>podjęcia prac interwencyjnych</t>
  </si>
  <si>
    <t>podjęcia robót publicznych</t>
  </si>
  <si>
    <t xml:space="preserve">podjęcia działalności gospodarczej w ramach przyznanych jednorazowo środków </t>
  </si>
  <si>
    <t xml:space="preserve">podjęcia pracy w ramach refundacji kosztów zatrudnienia bezrobotnego  </t>
  </si>
  <si>
    <t>rozpoczęcia szkolenia</t>
  </si>
  <si>
    <t xml:space="preserve">rozpoczęcia stażu </t>
  </si>
  <si>
    <t>rozpoczęcia przygotowania zawodowego dorosłych</t>
  </si>
  <si>
    <t>rozpoczęcia pracy społecznie użytecznej</t>
  </si>
  <si>
    <t>nie potwierdzenia gotowości do pracy</t>
  </si>
  <si>
    <t>odmowy bez uzasadnionej przyczyny przyjęcia propozycji odpowiedniej pracy lub innej formy pomocy</t>
  </si>
  <si>
    <t>dobrowolnej rezygnacji ze statusu bezrobotnego</t>
  </si>
  <si>
    <t>podjęcia nauki</t>
  </si>
  <si>
    <t>ukończenia 60/65 lat</t>
  </si>
  <si>
    <t xml:space="preserve">nabycia praw emerytalnych lub rentowych </t>
  </si>
  <si>
    <t>nabycia uprawnień do świadczeń przedemerytalnych</t>
  </si>
  <si>
    <t>innych</t>
  </si>
  <si>
    <t xml:space="preserve">Bezrobotni w końcu okresu sprawozdawczego                                          </t>
  </si>
  <si>
    <t>Liczba zgłoszonych wolnych miejsc pracy i miejsc aktywizacji zawodowej - ogółem</t>
  </si>
  <si>
    <t xml:space="preserve">   w tym sybsydiowanej</t>
  </si>
  <si>
    <t>Źródło:  - sprawozdanie o rynku pracy MPiPS-01</t>
  </si>
  <si>
    <t>Tabela  5</t>
  </si>
  <si>
    <t>Lata</t>
  </si>
  <si>
    <t>Ogółem</t>
  </si>
  <si>
    <t>w tym:</t>
  </si>
  <si>
    <t>bezrobotni do              25 roku życia</t>
  </si>
  <si>
    <t>bezrobotni powyżej 50 roku życia</t>
  </si>
  <si>
    <t>długotrwale bezrobotni</t>
  </si>
  <si>
    <t>1.  Liczba bezrobotnych, którzy podjęli pracę subsydiowaną</t>
  </si>
  <si>
    <t>w tym:  bezrobotni skierowani do prac interwencyjnych</t>
  </si>
  <si>
    <t xml:space="preserve">            bezrobotni skierowani do robót publicznych</t>
  </si>
  <si>
    <t xml:space="preserve">            bezrobotni zaktywizowani w ramach przyznanych</t>
  </si>
  <si>
    <t xml:space="preserve">            jednorazowo środków na podjęcie działalności gospodarczej</t>
  </si>
  <si>
    <t xml:space="preserve">            bezrobotni zaktywizowani w ramach refundacji kosztów</t>
  </si>
  <si>
    <t xml:space="preserve">            doposażenia stanowiska pracy zatrudnionego bezrobotnego</t>
  </si>
  <si>
    <t>2.  Liczba bezrobotnych, którzy rozpoczęli szkolenie</t>
  </si>
  <si>
    <t>3.  Liczba bezrobotnych, którzy rozpoczęli staż</t>
  </si>
  <si>
    <t>4.  Liczba bezrobotnych, którzy rozpoczęli przygotowanie zawodowe w miejscu pracy (2010 r),</t>
  </si>
  <si>
    <t xml:space="preserve">5. Liczba bezrobotnych, którzy rozpoczęli realizację indywidualnego programu  </t>
  </si>
  <si>
    <t xml:space="preserve">    zatrudnienia socjalnego lub podpisania kontraktu socjalnego</t>
  </si>
  <si>
    <t xml:space="preserve">6.  Liczba bezrobotnych, którzy rozpoczęli prace społecznie użyteczne </t>
  </si>
  <si>
    <t>RAZEM  (poz. 1 + 2 + 3 + 4 + 5 + 6)</t>
  </si>
  <si>
    <t>%</t>
  </si>
  <si>
    <t>Źródło:   Sprawozdanie o rynku pracy MPiPS-01</t>
  </si>
  <si>
    <t>Tabela  6</t>
  </si>
  <si>
    <t>Województwa</t>
  </si>
  <si>
    <t>stopa                                  bezrobocia</t>
  </si>
  <si>
    <t xml:space="preserve">%                                średniej           krajowej   </t>
  </si>
  <si>
    <t>stopa
bezrobocia</t>
  </si>
  <si>
    <t xml:space="preserve"> DOLNOŚLĄSKIE</t>
  </si>
  <si>
    <t xml:space="preserve"> KUJAWSKO-POMORSKIE</t>
  </si>
  <si>
    <t xml:space="preserve"> LUBELSKIE</t>
  </si>
  <si>
    <t xml:space="preserve"> LUBUSKIE</t>
  </si>
  <si>
    <t xml:space="preserve"> ŁÓDZKIE</t>
  </si>
  <si>
    <t xml:space="preserve"> MAŁOPOLSKIE</t>
  </si>
  <si>
    <t xml:space="preserve"> MAZOWIECKIE</t>
  </si>
  <si>
    <t xml:space="preserve"> OPOLSKIE</t>
  </si>
  <si>
    <t xml:space="preserve"> PODKARPACKIE</t>
  </si>
  <si>
    <t xml:space="preserve"> PODLASKIE</t>
  </si>
  <si>
    <t xml:space="preserve"> POMORSKIE</t>
  </si>
  <si>
    <t xml:space="preserve"> ŚLĄSKIE</t>
  </si>
  <si>
    <t xml:space="preserve"> ŚWIĘTOKRZYSKIE</t>
  </si>
  <si>
    <t xml:space="preserve"> WARMIŃSKO-MAZURSKIE</t>
  </si>
  <si>
    <t xml:space="preserve"> WIELKOPOLSKIE</t>
  </si>
  <si>
    <t xml:space="preserve"> ZACHODNIOPOMORSKIE</t>
  </si>
  <si>
    <t xml:space="preserve"> P O L S K A</t>
  </si>
  <si>
    <t xml:space="preserve">     Źródło:  Dane Departamentu Statystyki Społecznej  GUS</t>
  </si>
  <si>
    <t>Tabela  7</t>
  </si>
  <si>
    <t>Wzrost, spadek [ - ] liczby bezrobotnych w woj. dolnośląskim według podregionów i powiatów</t>
  </si>
  <si>
    <t>Liczba zarejestrowanych bezrobotnych                                                               /stan na dzień/</t>
  </si>
  <si>
    <t xml:space="preserve">  Podregion jeleniogórski</t>
  </si>
  <si>
    <t xml:space="preserve">  Podregion wałbrzyski</t>
  </si>
  <si>
    <t xml:space="preserve">  Podregion wrocławski</t>
  </si>
  <si>
    <t xml:space="preserve">  Podregion m. Wrocław</t>
  </si>
  <si>
    <t>WOJ.  DOLNOŚLĄSKIE - OGÓŁEM</t>
  </si>
  <si>
    <t xml:space="preserve"> Źródło:  Sprawozdanie o rynku pracy MPiPS-01</t>
  </si>
  <si>
    <t>Tabela  11</t>
  </si>
  <si>
    <t>Napływ bezrobotnych w woj. dolnośląskim według podregionów i powiatów</t>
  </si>
  <si>
    <t xml:space="preserve">Napływ bezrobotnych                                                               </t>
  </si>
  <si>
    <t>Napływ bezrobotnych na 
1 zgłoszone wolne miejsce pracy</t>
  </si>
  <si>
    <t>Tabela  12</t>
  </si>
  <si>
    <t xml:space="preserve">w porównaniu do średniej stopy bezrobocia w skali kraju. </t>
  </si>
  <si>
    <t xml:space="preserve"> /stan na koniec miesiąca/</t>
  </si>
  <si>
    <t xml:space="preserve">Powiaty </t>
  </si>
  <si>
    <t>stopa                                    bezrobocia                                       / % /</t>
  </si>
  <si>
    <t xml:space="preserve">%                                                  średniej           krajowej   </t>
  </si>
  <si>
    <t>POLSKA</t>
  </si>
  <si>
    <t>WOJEWÓDZTWO</t>
  </si>
  <si>
    <t>Bolesławiecki</t>
  </si>
  <si>
    <t>Dzierżoniowski</t>
  </si>
  <si>
    <t>Górowski</t>
  </si>
  <si>
    <t>Jaworski</t>
  </si>
  <si>
    <t>Jeleniogórski-grodzki</t>
  </si>
  <si>
    <t>Jeleniogórski-ziemski</t>
  </si>
  <si>
    <t>Kamiennogórski</t>
  </si>
  <si>
    <t>Kłodzki</t>
  </si>
  <si>
    <t>Legnicki-grodzki</t>
  </si>
  <si>
    <t>Legnicki-ziemski</t>
  </si>
  <si>
    <t>Lubański</t>
  </si>
  <si>
    <t>Lwówecki</t>
  </si>
  <si>
    <t>Oleśnicki</t>
  </si>
  <si>
    <t>Strzeliński</t>
  </si>
  <si>
    <t>Świdnicki</t>
  </si>
  <si>
    <t>Wrocławski-grodzki</t>
  </si>
  <si>
    <t>Ząbkowicki</t>
  </si>
  <si>
    <t>Złotoryjski</t>
  </si>
  <si>
    <t>Tabela  13</t>
  </si>
  <si>
    <t xml:space="preserve">                Udział bezrobotnych kobiet w ogólnej liczbie bezrobotnych w województwie dolnośląskim  </t>
  </si>
  <si>
    <t xml:space="preserve">                                                        </t>
  </si>
  <si>
    <r>
      <t>Liczba zarejestrowanych bezrobotnych   [</t>
    </r>
    <r>
      <rPr>
        <b/>
        <i/>
        <sz val="8"/>
        <rFont val="Arial CE"/>
        <family val="2"/>
        <charset val="238"/>
      </rPr>
      <t>stan na koniec m-ca</t>
    </r>
    <r>
      <rPr>
        <b/>
        <sz val="8"/>
        <rFont val="Arial CE"/>
        <family val="2"/>
        <charset val="238"/>
      </rPr>
      <t>]</t>
    </r>
  </si>
  <si>
    <t>Bezrobotni      ogółem</t>
  </si>
  <si>
    <r>
      <t xml:space="preserve">w tym:        </t>
    </r>
    <r>
      <rPr>
        <b/>
        <sz val="8"/>
        <rFont val="Arial CE"/>
        <family val="2"/>
        <charset val="238"/>
      </rPr>
      <t>kobiety</t>
    </r>
  </si>
  <si>
    <t>Dynamika</t>
  </si>
  <si>
    <t>Powiat</t>
  </si>
  <si>
    <t>Bezrobotni-ogółem</t>
  </si>
  <si>
    <r>
      <t xml:space="preserve">w tym:   </t>
    </r>
    <r>
      <rPr>
        <b/>
        <sz val="8"/>
        <rFont val="Arial CE"/>
        <family val="2"/>
        <charset val="238"/>
      </rPr>
      <t>kobiety</t>
    </r>
  </si>
  <si>
    <t>%                                                       kobiet</t>
  </si>
  <si>
    <t>Bezrobotni</t>
  </si>
  <si>
    <t>ogółem</t>
  </si>
  <si>
    <t xml:space="preserve">Jeleniogórski-ziemski </t>
  </si>
  <si>
    <t>Wrocławski-ziemski</t>
  </si>
  <si>
    <t>Źródło:  - Sprawozdanie o rynku pracy MPiPS-01</t>
  </si>
  <si>
    <t>Tabela  14</t>
  </si>
  <si>
    <t xml:space="preserve">                    Liczba bezrobotnych absolwentów w powiatach i podregionach województwa dolnośląskiego  </t>
  </si>
  <si>
    <r>
      <t>Liczba zarejestrowanych bezrobotnych absolwentów   [</t>
    </r>
    <r>
      <rPr>
        <b/>
        <i/>
        <sz val="8"/>
        <rFont val="Arial CE"/>
        <family val="2"/>
        <charset val="238"/>
      </rPr>
      <t>stan na koniec m-ca</t>
    </r>
    <r>
      <rPr>
        <b/>
        <sz val="8"/>
        <rFont val="Arial CE"/>
        <family val="2"/>
        <charset val="238"/>
      </rPr>
      <t>]</t>
    </r>
  </si>
  <si>
    <t>Bezrobotni absolwenci ogółem</t>
  </si>
  <si>
    <t xml:space="preserve">    Podregion jeleniogórski</t>
  </si>
  <si>
    <t xml:space="preserve">    Podregion wałbrzyski</t>
  </si>
  <si>
    <t xml:space="preserve">    Podregion wrocławski</t>
  </si>
  <si>
    <t xml:space="preserve">    Podregion m. Wrocław</t>
  </si>
  <si>
    <t>Tabela  15</t>
  </si>
  <si>
    <t>Struktura bezrobotnych (stan na dzień)</t>
  </si>
  <si>
    <t>osoby będące w szczególnej sytuacji na rynku pracy</t>
  </si>
  <si>
    <t>31.XII.2012 r.</t>
  </si>
  <si>
    <t>2013 roku</t>
  </si>
  <si>
    <t>2013 r</t>
  </si>
  <si>
    <t xml:space="preserve">     przygotowanie zawodowe dorosłych (od 2012 roku)</t>
  </si>
  <si>
    <t>Liczba zarejestrowanych 
bezrobotnych  
/stan na dzień/</t>
  </si>
  <si>
    <t>Wałbrzyski ziemski</t>
  </si>
  <si>
    <t>Wałbrzyski grodzki</t>
  </si>
  <si>
    <t>Żródło: dane statystyczne GUS</t>
  </si>
  <si>
    <t>Liczba zgłoszonych wolnych miejsc pracy
i miejsc aktywizacji zawodowej</t>
  </si>
  <si>
    <t xml:space="preserve">Poziom stopy bezrobocia w woj. dolnośląskim według powiatów  </t>
  </si>
  <si>
    <t>Wałbrzyski  ziemski</t>
  </si>
  <si>
    <t>mężczyźni</t>
  </si>
  <si>
    <t>zwolnieni z przyczyn z-du pracy</t>
  </si>
  <si>
    <t>dotychczas nie pracujacy</t>
  </si>
  <si>
    <t>z prawem do zasiłku</t>
  </si>
  <si>
    <t>bez prawa do zasiłku</t>
  </si>
  <si>
    <t>zamieszkali na wsi</t>
  </si>
  <si>
    <t>zamieszkali w mieście</t>
  </si>
  <si>
    <t>w tym, które ukończyły szkołę wyższą do 27 roku życia</t>
  </si>
  <si>
    <t>z ogółem osoby w szczególnej sytuacji na rynku pracy</t>
  </si>
  <si>
    <t>do 25 roku życia</t>
  </si>
  <si>
    <t>powyżej 50 roku życia</t>
  </si>
  <si>
    <t>bez kwalifikacji zawodowych</t>
  </si>
  <si>
    <t>samotnie wychowujące co najmniej jedno dziecko do 18 roku życia</t>
  </si>
  <si>
    <t>(stan na koniec miesiąca)</t>
  </si>
  <si>
    <t>31.XII.2013 r.</t>
  </si>
  <si>
    <t>2014 roku</t>
  </si>
  <si>
    <t>2014 r</t>
  </si>
  <si>
    <t>31.XII.
2013 r.</t>
  </si>
  <si>
    <t>Tabela  5a</t>
  </si>
  <si>
    <t>Kobiety</t>
  </si>
  <si>
    <t>1. Liczba bezrobotnych, którzy podjęli pracę subsydiowaną</t>
  </si>
  <si>
    <t>bezrobotni skierowani do prac interwencyjnych</t>
  </si>
  <si>
    <t>bezrobotni skierowani do robót publicznych</t>
  </si>
  <si>
    <t>jednorazowo środków na podjęcie działalności gospodarczej</t>
  </si>
  <si>
    <t>bezrobotni zaktywizowani w ramach przyznanych środków na refundację kosztów zatrudnienia bezrobotnego</t>
  </si>
  <si>
    <t>inne formy</t>
  </si>
  <si>
    <t>2. Liczba bezrobotnych, którzy rozpoczęli szkolenie</t>
  </si>
  <si>
    <t>3. Liczba bezrobotnych, którzy rozpoczęli staż</t>
  </si>
  <si>
    <t xml:space="preserve">4. Liczba bezrobotnych, którzy rozpoczęli przygotowanie zawodowe przygotowanie zawodowe dorosłych </t>
  </si>
  <si>
    <t xml:space="preserve">5. Liczba bezrobotnych, którzy rozpoczęli prace społecznie użyteczne </t>
  </si>
  <si>
    <t>5. Liczba bezrobotnych, którzy rozpoczęli realizację indywidualnego programu   zatrudnienia socjalnego lub podpisania kontraktu socjalnego</t>
  </si>
  <si>
    <t>Razem aktywne formy</t>
  </si>
  <si>
    <t>w procentach</t>
  </si>
  <si>
    <t>2013 r.</t>
  </si>
  <si>
    <t>Tabela 3</t>
  </si>
  <si>
    <t>Tabela  8</t>
  </si>
  <si>
    <t>4. Liczba bezrobotnych, którzy rozpoczęli przygotowanie zawodowe w miejscu pracy (2010 r)</t>
  </si>
  <si>
    <t xml:space="preserve">    przygotowanie zawodowe dorosłych (od 2011 roku)</t>
  </si>
  <si>
    <t xml:space="preserve">5. Liczba bezrobotnych, którzy rozpoczęli realizację indywidualnego programu </t>
  </si>
  <si>
    <t>Tabela    9</t>
  </si>
  <si>
    <t xml:space="preserve">Zestawienie porównawcze zmian w liczbie zarejestrowanych bezrobotnych w województwie dolnośląskim </t>
  </si>
  <si>
    <t xml:space="preserve">2013 r.  </t>
  </si>
  <si>
    <t>Wałbrzyski - ziemski</t>
  </si>
  <si>
    <t>Wałbrzyski - grodzki</t>
  </si>
  <si>
    <t>Źródło:  Sprawozdanie o rynku pracy MPiPS-01</t>
  </si>
  <si>
    <t>Tabela  10</t>
  </si>
  <si>
    <t>Zestawienie porównawcze bilansu sytuacji na rynku pracy</t>
  </si>
  <si>
    <t xml:space="preserve">wzrost,
spadek  [ - ] </t>
  </si>
  <si>
    <t>osoby w okresie do 12 m-cy od dnia ukończenia nauki</t>
  </si>
  <si>
    <t>w</t>
  </si>
  <si>
    <t>tym</t>
  </si>
  <si>
    <t xml:space="preserve">w  tym                z powodu </t>
  </si>
  <si>
    <r>
      <t xml:space="preserve">podjęcia pracy - ogółem </t>
    </r>
    <r>
      <rPr>
        <sz val="12"/>
        <rFont val="Arial CE"/>
        <family val="2"/>
        <charset val="238"/>
      </rPr>
      <t xml:space="preserve"> </t>
    </r>
  </si>
  <si>
    <r>
      <t>w tym:</t>
    </r>
    <r>
      <rPr>
        <b/>
        <sz val="12"/>
        <rFont val="Arial CE"/>
        <family val="2"/>
        <charset val="238"/>
      </rPr>
      <t xml:space="preserve">  pracy sezonowej</t>
    </r>
  </si>
  <si>
    <t>podjęcia pracy subsydiowanej-ogółem</t>
  </si>
  <si>
    <r>
      <t xml:space="preserve">w tym:  -  </t>
    </r>
    <r>
      <rPr>
        <b/>
        <sz val="12"/>
        <rFont val="Arial CE"/>
        <family val="2"/>
        <charset val="238"/>
      </rPr>
      <t>podjęcia prac interwencyjnych</t>
    </r>
  </si>
  <si>
    <t xml:space="preserve">               -  podjęcia robót publicznych</t>
  </si>
  <si>
    <t xml:space="preserve">podjęcia pracy w ramach refundacji kosztów doposażenia stanowiska pracy zatrudnionego bezrobotnego  </t>
  </si>
  <si>
    <t>odmowa bez uzasadnionej przyczyny przyjęcia propozycji odpowiedniej pracy lub innej formy pomocy</t>
  </si>
  <si>
    <t xml:space="preserve">Spadek [ - ], wzrost bezrobocia w okresie sprawozdawczym </t>
  </si>
  <si>
    <t xml:space="preserve"> w tym liczba wolnych miejsc pracy subsydiowanej</t>
  </si>
  <si>
    <t>2014 r.</t>
  </si>
  <si>
    <t xml:space="preserve">2014 r.  </t>
  </si>
  <si>
    <t>31. XII.2013 r.</t>
  </si>
  <si>
    <t>30.VI.2013 r.</t>
  </si>
  <si>
    <t>30.VI.2014 r.</t>
  </si>
  <si>
    <t>30.VI. 
2014 r.</t>
  </si>
  <si>
    <t>Wzrost, spadek  [-] 
w okresie 
I - VI
2013 roku</t>
  </si>
  <si>
    <t>czerwiec
2014 r.</t>
  </si>
  <si>
    <t>czerwiec  2014 r.</t>
  </si>
  <si>
    <t>czerwiec 2014 r.</t>
  </si>
  <si>
    <t>Zestawienie porównawcze liczby bezrobotnych objętych subsydiowanymi programami rynku pracy w województwie dolnośląskim</t>
  </si>
  <si>
    <t>31.VII.2013 r.</t>
  </si>
  <si>
    <t>31.VII.2014 r.</t>
  </si>
  <si>
    <t>Dynamika 
w okresie 
31.VII.2013 - 31.VII.2014
(stan na 31.VII.2013 roku = 100)</t>
  </si>
  <si>
    <t>31.VII. 
2013 r.</t>
  </si>
  <si>
    <t>31.VII.
 2014 r.</t>
  </si>
  <si>
    <t>(31.VII.2013 = 100)</t>
  </si>
  <si>
    <t>(31.VII. 2013 = 100)</t>
  </si>
  <si>
    <t>Spadek [-], wzrost bezrobocia w porównaniu do stanu na dzień
31.VII.2013 r.</t>
  </si>
  <si>
    <t xml:space="preserve">31.VII.2013 r. </t>
  </si>
  <si>
    <t xml:space="preserve">31.VII.2014 r. </t>
  </si>
  <si>
    <t>31.VII.
2013 r.</t>
  </si>
  <si>
    <t>31.VII. 
2014 r.</t>
  </si>
  <si>
    <t>/stan na 
30.VI.2013 = 100/</t>
  </si>
  <si>
    <t>/stan na
30.VI. 2014 = 100/</t>
  </si>
  <si>
    <t>Dynamika bezrobocia
/stan na 30.VI. 2013                                  = 100/</t>
  </si>
  <si>
    <t>Wzrost, spadek  [-] 
w lipcu
2013 roku</t>
  </si>
  <si>
    <t>Dynamika w lipcu 2013 roku (stan na 30.VI.2013 roku = 100)</t>
  </si>
  <si>
    <t>Wzrost, spadek [-] 
w lipcu
 2014 roku</t>
  </si>
  <si>
    <t>Dynamika w lipcu  2014 roku (stan na 30.VI.2014 roku = 100)</t>
  </si>
  <si>
    <t>w lipcu</t>
  </si>
  <si>
    <t>w lipcu
2013 roku</t>
  </si>
  <si>
    <t>w lipcu
2014 roku</t>
  </si>
  <si>
    <t>według wybranych grup bezrobotnych w lipcu 2013 i 2014 roku</t>
  </si>
  <si>
    <t>w lipcu 2013 oraz 2014 r.</t>
  </si>
  <si>
    <t>przypadający na 1 zgłoszone wolne miejsce pracy w lipcu 2014 roku .</t>
  </si>
  <si>
    <t>Zestawienie porównawcze liczby bezrobotnych objętych subsydiowanymi programami rynku pracy w województwie dolnośląskim w lipcu 2013 i 2014 roku
z uwzględnieniem wybranych grup znajdujących się w szczególnej sytuacji na rynku pracy.</t>
  </si>
  <si>
    <t>Liczba bezrobotnych objętych aktywnymi programami rynku pracy 
w lipcu</t>
  </si>
  <si>
    <t>Zestawienie liczby bezrobotnych objętych subsydiowanymi programami rynku pracy w województwie dolnośląskim w lipcu 2014 roku
z uwzględnieniem wybranych grup znajdujących się w szczególnej sytuacji na rynku pracy.</t>
  </si>
  <si>
    <t>w czerwcu i lipcu 2013 oraz 2014 r.</t>
  </si>
  <si>
    <t>Zestawienie porównawcze stopy bezrobocia według województw w lipcu 2013 r. 
oraz w czerwcu i lipcu 2014 roku w odniesieniu do średniej stopy bezrobocia w skali kraju</t>
  </si>
  <si>
    <t>Zestawienie porównawcze napływu i odpływu bezrobotnych w województwie dolnośląskim 
w lipcu 2013 roku oraz w w czerwcu i lipcu 2014 r.</t>
  </si>
  <si>
    <t>lipiec
2014 r.</t>
  </si>
  <si>
    <t>wzrost, spadek  [ - ]
w porównaniu do czerwca
2014 r.</t>
  </si>
  <si>
    <t xml:space="preserve">wzrost, spadek  [ - ] 
w porównaniu do lipca
2013 r. </t>
  </si>
  <si>
    <t>lipiec
2013 r</t>
  </si>
  <si>
    <t>lipiecc 2013 r.</t>
  </si>
  <si>
    <t>lipiec  2014 r.</t>
  </si>
  <si>
    <t xml:space="preserve">w okresie lipiec 2013 r. - lipiec 2014 r. </t>
  </si>
  <si>
    <t>w okresie styczeń - lipiec 2013 i 2014 roku.</t>
  </si>
  <si>
    <t>w okresie styczeń - lipiec 2013 i 2014 roku z uwzględnieniem wybranych grup o szczególnej sytuacji na rynku pracy.</t>
  </si>
  <si>
    <t>Liczba bezrobotnych objętych aktywnymi programami rynku pracy 
w okresie styczeń - lipiec</t>
  </si>
  <si>
    <t xml:space="preserve"> w województwie dolnośląskim w okresie styczeń - lipiec 2013 i 2014 roku</t>
  </si>
  <si>
    <t>I - VII
2013 r.</t>
  </si>
  <si>
    <t>I - VII
2014 r.</t>
  </si>
  <si>
    <t>Wzrost, spadek  [-] w okresie
 I - VII 2014 roku</t>
  </si>
  <si>
    <t>Wzrost, spadek  [-] w okresie 
 I - VII 2013 roku</t>
  </si>
  <si>
    <t>Dynamika w okresie I-VII 2014 r. (stan na 31.XII.2013=100)</t>
  </si>
  <si>
    <t>Dynamika w okresie I-VII 2013 r. (stan na 31.XII.2012=100)</t>
  </si>
  <si>
    <t>lipiec 2013 r.</t>
  </si>
  <si>
    <t>lipiec 2014 r.</t>
  </si>
  <si>
    <t xml:space="preserve">Przyrost, spadek [-] w okresie VII.2013 r. - VII.2014 roku </t>
  </si>
  <si>
    <t xml:space="preserve">Wzrost, spadek [-] w okresie VII.2013 r. - VII.2014 r. </t>
  </si>
  <si>
    <t>Wzrost, spadek  [-] 
w okresie 
I - VII
2013 roku</t>
  </si>
  <si>
    <t>Wzrost, spadek [-] 
w okresie
I - VII
2014 roku</t>
  </si>
  <si>
    <t>Dynamika w okresie I - VII 
2014 roku          (stan na 31.XII.2013 roku = 100)</t>
  </si>
  <si>
    <t>Dynamika w okresie I - VII  2013 roku          (stan na 31.XII.2012 roku = 100)</t>
  </si>
  <si>
    <t>w lipcu 2014 r.</t>
  </si>
  <si>
    <t>Wzrost, spadek [-]
w porównaniu do lipca
2013 roku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</si>
</sst>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1" formatCode="_-* #,##0\ _z_ł_-;\-* #,##0\ _z_ł_-;_-* &quot;-&quot;\ _z_ł_-;_-@_-"/>
    <numFmt numFmtId="44" formatCode="_-* #,##0.00\ &quot;zł&quot;_-;\-* #,##0.00\ &quot;zł&quot;_-;_-* &quot;-&quot;??\ &quot;zł&quot;_-;_-@_-"/>
    <numFmt numFmtId="164" formatCode="0.0"/>
    <numFmt numFmtId="165" formatCode="#,##0&quot; F&quot;_);[Red]\(#,##0&quot; F&quot;\)"/>
    <numFmt numFmtId="166" formatCode="#,##0.00&quot; F&quot;_);[Red]\(#,##0.00&quot; F&quot;\)"/>
    <numFmt numFmtId="167" formatCode="_-* #,##0.0\ _z_ł_-;\-* #,##0.0\ _z_ł_-;_-* &quot;-&quot;?\ _z_ł_-;_-@_-"/>
    <numFmt numFmtId="168" formatCode="#,##0.0"/>
  </numFmts>
  <fonts count="51">
    <font>
      <sz val="10"/>
      <name val="Arial CE"/>
      <charset val="238"/>
    </font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b/>
      <sz val="10"/>
      <name val="Arial CE"/>
      <charset val="238"/>
    </font>
    <font>
      <i/>
      <sz val="10"/>
      <name val="Arial CE"/>
      <charset val="238"/>
    </font>
    <font>
      <sz val="10"/>
      <name val="Arial CE"/>
      <charset val="238"/>
    </font>
    <font>
      <sz val="10"/>
      <name val="Helv"/>
      <charset val="238"/>
    </font>
    <font>
      <sz val="10"/>
      <name val="Arial"/>
      <family val="2"/>
      <charset val="238"/>
    </font>
    <font>
      <sz val="10"/>
      <name val="MS Sans Serif"/>
      <family val="2"/>
      <charset val="238"/>
    </font>
    <font>
      <b/>
      <sz val="8"/>
      <name val="Univers (WN)"/>
      <charset val="238"/>
    </font>
    <font>
      <b/>
      <sz val="11"/>
      <name val="Arial CE"/>
      <family val="2"/>
      <charset val="238"/>
    </font>
    <font>
      <b/>
      <sz val="10"/>
      <name val="Arial CE"/>
      <family val="2"/>
      <charset val="238"/>
    </font>
    <font>
      <b/>
      <i/>
      <sz val="9"/>
      <name val="Arial CE"/>
      <family val="2"/>
      <charset val="238"/>
    </font>
    <font>
      <b/>
      <sz val="8"/>
      <name val="Arial CE"/>
      <family val="2"/>
      <charset val="238"/>
    </font>
    <font>
      <b/>
      <sz val="9"/>
      <name val="Arial CE"/>
      <family val="2"/>
      <charset val="238"/>
    </font>
    <font>
      <b/>
      <i/>
      <sz val="8"/>
      <name val="Arial CE"/>
      <family val="2"/>
      <charset val="238"/>
    </font>
    <font>
      <b/>
      <u/>
      <sz val="11"/>
      <name val="Arial CE"/>
      <family val="2"/>
      <charset val="238"/>
    </font>
    <font>
      <b/>
      <sz val="12"/>
      <name val="Arial CE"/>
      <family val="2"/>
      <charset val="238"/>
    </font>
    <font>
      <b/>
      <sz val="14"/>
      <name val="Arial CE"/>
      <family val="2"/>
      <charset val="238"/>
    </font>
    <font>
      <sz val="11"/>
      <name val="Arial CE"/>
      <family val="2"/>
      <charset val="238"/>
    </font>
    <font>
      <sz val="10"/>
      <name val="Arial CE"/>
      <family val="2"/>
      <charset val="238"/>
    </font>
    <font>
      <b/>
      <i/>
      <sz val="10"/>
      <name val="Arial CE"/>
      <family val="2"/>
      <charset val="238"/>
    </font>
    <font>
      <b/>
      <sz val="11"/>
      <name val="Arial CE"/>
      <charset val="238"/>
    </font>
    <font>
      <sz val="9"/>
      <name val="Arial CE"/>
      <family val="2"/>
      <charset val="238"/>
    </font>
    <font>
      <sz val="8"/>
      <name val="Arial CE"/>
      <family val="2"/>
      <charset val="238"/>
    </font>
    <font>
      <b/>
      <sz val="8"/>
      <color indexed="12"/>
      <name val="Arial"/>
      <family val="2"/>
    </font>
    <font>
      <sz val="10"/>
      <color indexed="8"/>
      <name val="Arial"/>
      <family val="2"/>
    </font>
    <font>
      <b/>
      <sz val="8"/>
      <color indexed="8"/>
      <name val="MS Sans Serif"/>
      <family val="2"/>
      <charset val="238"/>
    </font>
    <font>
      <sz val="8"/>
      <name val="Arial"/>
      <family val="2"/>
    </font>
    <font>
      <b/>
      <sz val="8"/>
      <name val="Arial"/>
      <family val="2"/>
    </font>
    <font>
      <i/>
      <sz val="8"/>
      <name val="Arial CE"/>
      <family val="2"/>
      <charset val="238"/>
    </font>
    <font>
      <i/>
      <sz val="9"/>
      <name val="Arial CE"/>
      <family val="2"/>
      <charset val="238"/>
    </font>
    <font>
      <b/>
      <sz val="12"/>
      <name val="SwitzerlandCondensed"/>
      <charset val="238"/>
    </font>
    <font>
      <b/>
      <sz val="12"/>
      <name val="Arial CE"/>
      <charset val="238"/>
    </font>
    <font>
      <sz val="12"/>
      <name val="Arial CE"/>
      <charset val="238"/>
    </font>
    <font>
      <b/>
      <sz val="8"/>
      <name val="SwitzerlandCondensed"/>
      <charset val="238"/>
    </font>
    <font>
      <b/>
      <sz val="8"/>
      <name val="Arial CE"/>
      <charset val="238"/>
    </font>
    <font>
      <sz val="11"/>
      <color indexed="8"/>
      <name val="Czcionka tekstu podstawowego"/>
      <family val="2"/>
      <charset val="238"/>
    </font>
    <font>
      <sz val="11"/>
      <color indexed="8"/>
      <name val="Calibri"/>
      <family val="2"/>
      <charset val="238"/>
    </font>
    <font>
      <b/>
      <i/>
      <sz val="8"/>
      <color indexed="10"/>
      <name val="Arial CE"/>
      <family val="2"/>
      <charset val="238"/>
    </font>
    <font>
      <b/>
      <i/>
      <sz val="9"/>
      <name val="Arial CE"/>
      <charset val="238"/>
    </font>
    <font>
      <sz val="8"/>
      <name val="Arial CE"/>
      <charset val="238"/>
    </font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</font>
    <font>
      <sz val="11"/>
      <color theme="1"/>
      <name val="Calibri"/>
      <family val="2"/>
      <charset val="238"/>
      <scheme val="minor"/>
    </font>
    <font>
      <sz val="9"/>
      <name val="Arial CE"/>
      <charset val="238"/>
    </font>
    <font>
      <b/>
      <sz val="9"/>
      <name val="Arial CE"/>
      <charset val="238"/>
    </font>
    <font>
      <b/>
      <u/>
      <sz val="9"/>
      <name val="Arial CE"/>
      <charset val="238"/>
    </font>
    <font>
      <sz val="12"/>
      <name val="Arial CE"/>
      <family val="2"/>
      <charset val="238"/>
    </font>
    <font>
      <b/>
      <i/>
      <sz val="12"/>
      <name val="Arial CE"/>
      <family val="2"/>
      <charset val="238"/>
    </font>
    <font>
      <b/>
      <sz val="10"/>
      <name val="Arial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2"/>
        <bgColor indexed="8"/>
      </patternFill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</fills>
  <borders count="15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/>
      <right style="double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26">
    <xf numFmtId="0" fontId="0" fillId="0" borderId="0"/>
    <xf numFmtId="0" fontId="5" fillId="0" borderId="0"/>
    <xf numFmtId="0" fontId="25" fillId="2" borderId="0">
      <alignment horizontal="center"/>
    </xf>
    <xf numFmtId="41" fontId="7" fillId="0" borderId="0" applyFont="0" applyFill="0" applyBorder="0" applyAlignment="0" applyProtection="0"/>
    <xf numFmtId="40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0" fontId="26" fillId="2" borderId="0">
      <alignment horizontal="left"/>
    </xf>
    <xf numFmtId="0" fontId="27" fillId="3" borderId="0">
      <alignment horizontal="right" vertical="top" textRotation="90" wrapText="1"/>
    </xf>
    <xf numFmtId="1" fontId="9" fillId="0" borderId="0" applyFont="0"/>
    <xf numFmtId="0" fontId="6" fillId="0" borderId="0"/>
    <xf numFmtId="0" fontId="5" fillId="0" borderId="0"/>
    <xf numFmtId="0" fontId="43" fillId="0" borderId="0"/>
    <xf numFmtId="0" fontId="44" fillId="0" borderId="0"/>
    <xf numFmtId="0" fontId="43" fillId="0" borderId="0"/>
    <xf numFmtId="0" fontId="42" fillId="0" borderId="0"/>
    <xf numFmtId="9" fontId="5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38" fillId="0" borderId="0" applyFont="0" applyFill="0" applyBorder="0" applyAlignment="0" applyProtection="0"/>
    <xf numFmtId="0" fontId="28" fillId="2" borderId="1"/>
    <xf numFmtId="0" fontId="6" fillId="0" borderId="0"/>
    <xf numFmtId="0" fontId="29" fillId="2" borderId="0"/>
    <xf numFmtId="44" fontId="5" fillId="0" borderId="0" applyFont="0" applyFill="0" applyBorder="0" applyAlignment="0" applyProtection="0"/>
    <xf numFmtId="0" fontId="2" fillId="0" borderId="0"/>
    <xf numFmtId="0" fontId="1" fillId="0" borderId="0"/>
    <xf numFmtId="0" fontId="1" fillId="0" borderId="0"/>
  </cellStyleXfs>
  <cellXfs count="1071">
    <xf numFmtId="0" fontId="0" fillId="0" borderId="0" xfId="0"/>
    <xf numFmtId="0" fontId="12" fillId="0" borderId="0" xfId="0" applyFont="1"/>
    <xf numFmtId="0" fontId="15" fillId="0" borderId="0" xfId="0" applyFont="1"/>
    <xf numFmtId="0" fontId="14" fillId="0" borderId="2" xfId="0" applyFont="1" applyFill="1" applyBorder="1" applyAlignment="1">
      <alignment horizontal="center"/>
    </xf>
    <xf numFmtId="0" fontId="14" fillId="0" borderId="3" xfId="0" applyFont="1" applyFill="1" applyBorder="1" applyAlignment="1">
      <alignment horizontal="center"/>
    </xf>
    <xf numFmtId="0" fontId="10" fillId="0" borderId="0" xfId="0" applyFont="1" applyAlignment="1">
      <alignment horizontal="center"/>
    </xf>
    <xf numFmtId="0" fontId="14" fillId="0" borderId="4" xfId="0" applyFont="1" applyFill="1" applyBorder="1" applyAlignment="1">
      <alignment horizontal="center"/>
    </xf>
    <xf numFmtId="0" fontId="11" fillId="4" borderId="5" xfId="0" applyFont="1" applyFill="1" applyBorder="1" applyAlignment="1">
      <alignment horizontal="center" vertical="center" wrapText="1"/>
    </xf>
    <xf numFmtId="0" fontId="11" fillId="4" borderId="6" xfId="0" applyFont="1" applyFill="1" applyBorder="1" applyAlignment="1">
      <alignment horizontal="center" vertical="center" wrapText="1"/>
    </xf>
    <xf numFmtId="0" fontId="11" fillId="4" borderId="5" xfId="0" applyFont="1" applyFill="1" applyBorder="1" applyAlignment="1">
      <alignment horizontal="center"/>
    </xf>
    <xf numFmtId="0" fontId="11" fillId="4" borderId="6" xfId="0" applyFont="1" applyFill="1" applyBorder="1" applyAlignment="1">
      <alignment horizontal="center"/>
    </xf>
    <xf numFmtId="0" fontId="14" fillId="4" borderId="7" xfId="0" applyFont="1" applyFill="1" applyBorder="1" applyAlignment="1">
      <alignment horizontal="center"/>
    </xf>
    <xf numFmtId="0" fontId="14" fillId="4" borderId="8" xfId="0" applyFont="1" applyFill="1" applyBorder="1" applyAlignment="1">
      <alignment horizontal="center"/>
    </xf>
    <xf numFmtId="164" fontId="11" fillId="4" borderId="5" xfId="0" applyNumberFormat="1" applyFont="1" applyFill="1" applyBorder="1" applyAlignment="1">
      <alignment horizontal="center" vertical="center" wrapText="1"/>
    </xf>
    <xf numFmtId="164" fontId="14" fillId="0" borderId="2" xfId="0" applyNumberFormat="1" applyFont="1" applyBorder="1" applyAlignment="1">
      <alignment horizontal="center"/>
    </xf>
    <xf numFmtId="164" fontId="14" fillId="0" borderId="3" xfId="0" applyNumberFormat="1" applyFont="1" applyBorder="1" applyAlignment="1">
      <alignment horizontal="center"/>
    </xf>
    <xf numFmtId="164" fontId="11" fillId="4" borderId="5" xfId="0" applyNumberFormat="1" applyFont="1" applyFill="1" applyBorder="1" applyAlignment="1">
      <alignment horizontal="center"/>
    </xf>
    <xf numFmtId="164" fontId="14" fillId="0" borderId="4" xfId="0" applyNumberFormat="1" applyFont="1" applyBorder="1" applyAlignment="1">
      <alignment horizontal="center"/>
    </xf>
    <xf numFmtId="0" fontId="11" fillId="4" borderId="9" xfId="0" applyFont="1" applyFill="1" applyBorder="1" applyAlignment="1">
      <alignment horizontal="left" vertical="center" wrapText="1"/>
    </xf>
    <xf numFmtId="0" fontId="14" fillId="0" borderId="10" xfId="0" applyFont="1" applyBorder="1"/>
    <xf numFmtId="0" fontId="14" fillId="0" borderId="11" xfId="0" applyFont="1" applyBorder="1"/>
    <xf numFmtId="0" fontId="14" fillId="0" borderId="11" xfId="0" applyFont="1" applyFill="1" applyBorder="1"/>
    <xf numFmtId="0" fontId="14" fillId="0" borderId="12" xfId="0" applyFont="1" applyBorder="1"/>
    <xf numFmtId="0" fontId="11" fillId="4" borderId="9" xfId="0" applyFont="1" applyFill="1" applyBorder="1"/>
    <xf numFmtId="0" fontId="14" fillId="0" borderId="12" xfId="0" applyFont="1" applyFill="1" applyBorder="1"/>
    <xf numFmtId="0" fontId="14" fillId="0" borderId="13" xfId="0" applyFont="1" applyBorder="1"/>
    <xf numFmtId="0" fontId="11" fillId="4" borderId="14" xfId="0" applyFont="1" applyFill="1" applyBorder="1"/>
    <xf numFmtId="0" fontId="14" fillId="0" borderId="10" xfId="0" applyFont="1" applyFill="1" applyBorder="1"/>
    <xf numFmtId="0" fontId="11" fillId="4" borderId="15" xfId="0" applyFont="1" applyFill="1" applyBorder="1" applyAlignment="1">
      <alignment horizontal="center" vertical="center" wrapText="1"/>
    </xf>
    <xf numFmtId="0" fontId="14" fillId="0" borderId="16" xfId="0" applyFont="1" applyFill="1" applyBorder="1" applyAlignment="1">
      <alignment horizontal="center"/>
    </xf>
    <xf numFmtId="0" fontId="14" fillId="0" borderId="17" xfId="0" applyFont="1" applyFill="1" applyBorder="1" applyAlignment="1">
      <alignment horizontal="center"/>
    </xf>
    <xf numFmtId="0" fontId="11" fillId="4" borderId="15" xfId="0" applyFont="1" applyFill="1" applyBorder="1" applyAlignment="1">
      <alignment horizontal="center"/>
    </xf>
    <xf numFmtId="0" fontId="14" fillId="0" borderId="18" xfId="0" applyFont="1" applyFill="1" applyBorder="1" applyAlignment="1">
      <alignment horizontal="center"/>
    </xf>
    <xf numFmtId="0" fontId="14" fillId="4" borderId="19" xfId="0" applyFont="1" applyFill="1" applyBorder="1" applyAlignment="1">
      <alignment horizontal="center"/>
    </xf>
    <xf numFmtId="0" fontId="11" fillId="4" borderId="9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center"/>
    </xf>
    <xf numFmtId="0" fontId="14" fillId="0" borderId="20" xfId="0" applyFont="1" applyFill="1" applyBorder="1" applyAlignment="1">
      <alignment horizontal="center"/>
    </xf>
    <xf numFmtId="0" fontId="14" fillId="0" borderId="21" xfId="0" applyFont="1" applyFill="1" applyBorder="1" applyAlignment="1">
      <alignment horizontal="center"/>
    </xf>
    <xf numFmtId="0" fontId="13" fillId="0" borderId="22" xfId="0" applyFont="1" applyBorder="1" applyAlignment="1">
      <alignment horizontal="center" vertical="center" wrapText="1"/>
    </xf>
    <xf numFmtId="0" fontId="13" fillId="0" borderId="16" xfId="0" applyFont="1" applyBorder="1" applyAlignment="1">
      <alignment horizontal="center" vertical="center" wrapText="1"/>
    </xf>
    <xf numFmtId="0" fontId="11" fillId="4" borderId="22" xfId="0" applyFont="1" applyFill="1" applyBorder="1" applyAlignment="1">
      <alignment horizontal="center" vertical="center" wrapText="1"/>
    </xf>
    <xf numFmtId="0" fontId="11" fillId="4" borderId="19" xfId="0" applyFont="1" applyFill="1" applyBorder="1" applyAlignment="1">
      <alignment horizontal="center"/>
    </xf>
    <xf numFmtId="0" fontId="16" fillId="0" borderId="0" xfId="0" applyFont="1" applyAlignment="1">
      <alignment horizontal="center"/>
    </xf>
    <xf numFmtId="164" fontId="0" fillId="0" borderId="0" xfId="0" applyNumberFormat="1"/>
    <xf numFmtId="164" fontId="14" fillId="0" borderId="23" xfId="0" applyNumberFormat="1" applyFont="1" applyBorder="1" applyAlignment="1">
      <alignment horizontal="center" vertical="center"/>
    </xf>
    <xf numFmtId="164" fontId="14" fillId="0" borderId="24" xfId="0" applyNumberFormat="1" applyFont="1" applyBorder="1" applyAlignment="1">
      <alignment horizontal="center" vertical="center"/>
    </xf>
    <xf numFmtId="0" fontId="14" fillId="0" borderId="24" xfId="0" applyFont="1" applyBorder="1"/>
    <xf numFmtId="164" fontId="14" fillId="0" borderId="25" xfId="0" applyNumberFormat="1" applyFont="1" applyBorder="1" applyAlignment="1">
      <alignment horizontal="center" vertical="center"/>
    </xf>
    <xf numFmtId="164" fontId="14" fillId="0" borderId="26" xfId="0" applyNumberFormat="1" applyFont="1" applyBorder="1" applyAlignment="1">
      <alignment horizontal="center" vertical="center"/>
    </xf>
    <xf numFmtId="0" fontId="14" fillId="5" borderId="25" xfId="0" applyFont="1" applyFill="1" applyBorder="1" applyAlignment="1">
      <alignment horizontal="center" vertical="center"/>
    </xf>
    <xf numFmtId="0" fontId="14" fillId="0" borderId="23" xfId="0" applyFont="1" applyFill="1" applyBorder="1" applyAlignment="1">
      <alignment horizontal="center" vertical="center"/>
    </xf>
    <xf numFmtId="0" fontId="14" fillId="0" borderId="25" xfId="0" applyFont="1" applyFill="1" applyBorder="1" applyAlignment="1">
      <alignment horizontal="center" vertical="center"/>
    </xf>
    <xf numFmtId="164" fontId="14" fillId="0" borderId="28" xfId="0" applyNumberFormat="1" applyFont="1" applyBorder="1" applyAlignment="1">
      <alignment horizontal="center" vertical="center"/>
    </xf>
    <xf numFmtId="164" fontId="14" fillId="0" borderId="1" xfId="0" applyNumberFormat="1" applyFont="1" applyBorder="1" applyAlignment="1">
      <alignment horizontal="center" vertical="center"/>
    </xf>
    <xf numFmtId="0" fontId="14" fillId="0" borderId="1" xfId="0" applyFont="1" applyBorder="1"/>
    <xf numFmtId="164" fontId="14" fillId="0" borderId="29" xfId="0" applyNumberFormat="1" applyFont="1" applyBorder="1" applyAlignment="1">
      <alignment horizontal="center" vertical="center"/>
    </xf>
    <xf numFmtId="164" fontId="14" fillId="0" borderId="20" xfId="0" applyNumberFormat="1" applyFont="1" applyBorder="1" applyAlignment="1">
      <alignment horizontal="center" vertical="center"/>
    </xf>
    <xf numFmtId="0" fontId="14" fillId="5" borderId="29" xfId="0" applyFont="1" applyFill="1" applyBorder="1" applyAlignment="1">
      <alignment horizontal="center" vertical="center"/>
    </xf>
    <xf numFmtId="0" fontId="14" fillId="0" borderId="28" xfId="0" applyFont="1" applyFill="1" applyBorder="1" applyAlignment="1">
      <alignment horizontal="center" vertical="center"/>
    </xf>
    <xf numFmtId="0" fontId="14" fillId="0" borderId="29" xfId="0" applyFont="1" applyFill="1" applyBorder="1" applyAlignment="1">
      <alignment horizontal="center" vertical="center"/>
    </xf>
    <xf numFmtId="164" fontId="14" fillId="0" borderId="30" xfId="0" applyNumberFormat="1" applyFont="1" applyBorder="1" applyAlignment="1">
      <alignment horizontal="center" vertical="center"/>
    </xf>
    <xf numFmtId="0" fontId="14" fillId="0" borderId="30" xfId="0" applyFont="1" applyFill="1" applyBorder="1" applyAlignment="1">
      <alignment horizontal="center" vertical="center"/>
    </xf>
    <xf numFmtId="0" fontId="14" fillId="0" borderId="20" xfId="0" applyFont="1" applyFill="1" applyBorder="1" applyAlignment="1">
      <alignment horizontal="center" vertical="center"/>
    </xf>
    <xf numFmtId="164" fontId="14" fillId="0" borderId="34" xfId="0" applyNumberFormat="1" applyFont="1" applyBorder="1" applyAlignment="1">
      <alignment horizontal="center" vertical="center"/>
    </xf>
    <xf numFmtId="0" fontId="14" fillId="0" borderId="35" xfId="0" applyFont="1" applyBorder="1"/>
    <xf numFmtId="164" fontId="14" fillId="0" borderId="37" xfId="0" applyNumberFormat="1" applyFont="1" applyBorder="1" applyAlignment="1">
      <alignment horizontal="center" vertical="center"/>
    </xf>
    <xf numFmtId="0" fontId="14" fillId="5" borderId="36" xfId="0" applyFont="1" applyFill="1" applyBorder="1" applyAlignment="1">
      <alignment horizontal="center" vertical="center"/>
    </xf>
    <xf numFmtId="0" fontId="14" fillId="0" borderId="38" xfId="0" applyFont="1" applyFill="1" applyBorder="1" applyAlignment="1">
      <alignment horizontal="center" vertical="center"/>
    </xf>
    <xf numFmtId="0" fontId="14" fillId="0" borderId="36" xfId="0" applyFont="1" applyFill="1" applyBorder="1" applyAlignment="1">
      <alignment horizontal="center" vertical="center"/>
    </xf>
    <xf numFmtId="164" fontId="14" fillId="0" borderId="38" xfId="0" applyNumberFormat="1" applyFont="1" applyBorder="1" applyAlignment="1">
      <alignment horizontal="center" vertical="center"/>
    </xf>
    <xf numFmtId="164" fontId="14" fillId="4" borderId="40" xfId="0" applyNumberFormat="1" applyFont="1" applyFill="1" applyBorder="1" applyAlignment="1">
      <alignment horizontal="center" vertical="center"/>
    </xf>
    <xf numFmtId="164" fontId="14" fillId="4" borderId="41" xfId="0" applyNumberFormat="1" applyFont="1" applyFill="1" applyBorder="1" applyAlignment="1">
      <alignment horizontal="center" vertical="center"/>
    </xf>
    <xf numFmtId="0" fontId="14" fillId="4" borderId="41" xfId="0" applyFont="1" applyFill="1" applyBorder="1"/>
    <xf numFmtId="164" fontId="14" fillId="4" borderId="42" xfId="0" applyNumberFormat="1" applyFont="1" applyFill="1" applyBorder="1" applyAlignment="1">
      <alignment horizontal="center" vertical="center"/>
    </xf>
    <xf numFmtId="164" fontId="14" fillId="4" borderId="43" xfId="0" applyNumberFormat="1" applyFont="1" applyFill="1" applyBorder="1" applyAlignment="1">
      <alignment horizontal="center" vertical="center"/>
    </xf>
    <xf numFmtId="0" fontId="14" fillId="4" borderId="42" xfId="0" applyFont="1" applyFill="1" applyBorder="1" applyAlignment="1">
      <alignment horizontal="center" vertical="center"/>
    </xf>
    <xf numFmtId="0" fontId="14" fillId="4" borderId="44" xfId="0" applyFont="1" applyFill="1" applyBorder="1" applyAlignment="1">
      <alignment horizontal="center" vertical="center"/>
    </xf>
    <xf numFmtId="164" fontId="14" fillId="4" borderId="44" xfId="0" applyNumberFormat="1" applyFont="1" applyFill="1" applyBorder="1" applyAlignment="1">
      <alignment horizontal="center" vertical="center"/>
    </xf>
    <xf numFmtId="0" fontId="14" fillId="4" borderId="43" xfId="0" applyFont="1" applyFill="1" applyBorder="1" applyAlignment="1">
      <alignment horizontal="center" vertical="center"/>
    </xf>
    <xf numFmtId="164" fontId="14" fillId="0" borderId="46" xfId="0" applyNumberFormat="1" applyFont="1" applyBorder="1" applyAlignment="1">
      <alignment horizontal="center" vertical="center"/>
    </xf>
    <xf numFmtId="164" fontId="14" fillId="0" borderId="47" xfId="0" applyNumberFormat="1" applyFont="1" applyBorder="1" applyAlignment="1">
      <alignment horizontal="center" vertical="center"/>
    </xf>
    <xf numFmtId="0" fontId="14" fillId="0" borderId="47" xfId="0" applyFont="1" applyBorder="1"/>
    <xf numFmtId="164" fontId="14" fillId="0" borderId="48" xfId="0" applyNumberFormat="1" applyFont="1" applyBorder="1" applyAlignment="1">
      <alignment horizontal="center" vertical="center"/>
    </xf>
    <xf numFmtId="164" fontId="14" fillId="0" borderId="0" xfId="0" applyNumberFormat="1" applyFont="1" applyBorder="1" applyAlignment="1">
      <alignment horizontal="center" vertical="center"/>
    </xf>
    <xf numFmtId="0" fontId="14" fillId="5" borderId="49" xfId="0" applyFont="1" applyFill="1" applyBorder="1" applyAlignment="1">
      <alignment horizontal="center" vertical="center"/>
    </xf>
    <xf numFmtId="0" fontId="14" fillId="0" borderId="50" xfId="0" applyFont="1" applyFill="1" applyBorder="1" applyAlignment="1">
      <alignment horizontal="center" vertical="center"/>
    </xf>
    <xf numFmtId="0" fontId="14" fillId="0" borderId="49" xfId="0" applyFont="1" applyFill="1" applyBorder="1" applyAlignment="1">
      <alignment horizontal="center" vertical="center"/>
    </xf>
    <xf numFmtId="164" fontId="14" fillId="0" borderId="50" xfId="0" applyNumberFormat="1" applyFont="1" applyBorder="1" applyAlignment="1">
      <alignment horizontal="center" vertical="center"/>
    </xf>
    <xf numFmtId="164" fontId="14" fillId="0" borderId="54" xfId="0" applyNumberFormat="1" applyFont="1" applyBorder="1" applyAlignment="1">
      <alignment horizontal="center" vertical="center"/>
    </xf>
    <xf numFmtId="164" fontId="14" fillId="0" borderId="55" xfId="0" applyNumberFormat="1" applyFont="1" applyBorder="1" applyAlignment="1">
      <alignment horizontal="center" vertical="center"/>
    </xf>
    <xf numFmtId="0" fontId="14" fillId="0" borderId="55" xfId="0" applyFont="1" applyBorder="1"/>
    <xf numFmtId="164" fontId="14" fillId="0" borderId="56" xfId="0" applyNumberFormat="1" applyFont="1" applyBorder="1" applyAlignment="1">
      <alignment horizontal="center" vertical="center"/>
    </xf>
    <xf numFmtId="164" fontId="14" fillId="0" borderId="57" xfId="0" applyNumberFormat="1" applyFont="1" applyBorder="1" applyAlignment="1">
      <alignment horizontal="center" vertical="center"/>
    </xf>
    <xf numFmtId="0" fontId="14" fillId="5" borderId="56" xfId="0" applyFont="1" applyFill="1" applyBorder="1" applyAlignment="1">
      <alignment horizontal="center" vertical="center"/>
    </xf>
    <xf numFmtId="0" fontId="14" fillId="0" borderId="58" xfId="0" applyFont="1" applyFill="1" applyBorder="1" applyAlignment="1">
      <alignment horizontal="center" vertical="center"/>
    </xf>
    <xf numFmtId="0" fontId="14" fillId="0" borderId="56" xfId="0" applyFont="1" applyFill="1" applyBorder="1" applyAlignment="1">
      <alignment horizontal="center" vertical="center"/>
    </xf>
    <xf numFmtId="164" fontId="14" fillId="0" borderId="58" xfId="0" applyNumberFormat="1" applyFont="1" applyBorder="1" applyAlignment="1">
      <alignment horizontal="center" vertical="center"/>
    </xf>
    <xf numFmtId="164" fontId="14" fillId="4" borderId="59" xfId="0" applyNumberFormat="1" applyFont="1" applyFill="1" applyBorder="1" applyAlignment="1">
      <alignment horizontal="center" vertical="center"/>
    </xf>
    <xf numFmtId="164" fontId="14" fillId="4" borderId="0" xfId="0" applyNumberFormat="1" applyFont="1" applyFill="1" applyBorder="1" applyAlignment="1">
      <alignment horizontal="center" vertical="center"/>
    </xf>
    <xf numFmtId="164" fontId="14" fillId="4" borderId="49" xfId="0" applyNumberFormat="1" applyFont="1" applyFill="1" applyBorder="1" applyAlignment="1">
      <alignment horizontal="center" vertical="center"/>
    </xf>
    <xf numFmtId="0" fontId="13" fillId="0" borderId="40" xfId="0" applyFont="1" applyBorder="1" applyAlignment="1">
      <alignment horizontal="center" vertical="center" wrapText="1"/>
    </xf>
    <xf numFmtId="0" fontId="13" fillId="0" borderId="41" xfId="0" applyFont="1" applyBorder="1" applyAlignment="1">
      <alignment horizontal="center" vertical="center" wrapText="1"/>
    </xf>
    <xf numFmtId="0" fontId="11" fillId="0" borderId="41" xfId="0" applyFont="1" applyBorder="1"/>
    <xf numFmtId="164" fontId="13" fillId="0" borderId="42" xfId="0" applyNumberFormat="1" applyFont="1" applyBorder="1" applyAlignment="1">
      <alignment horizontal="center" vertical="center" wrapText="1"/>
    </xf>
    <xf numFmtId="0" fontId="14" fillId="0" borderId="61" xfId="11" applyFont="1" applyBorder="1" applyAlignment="1">
      <alignment vertical="center" wrapText="1"/>
    </xf>
    <xf numFmtId="0" fontId="17" fillId="0" borderId="0" xfId="0" applyFont="1" applyAlignment="1">
      <alignment horizontal="center"/>
    </xf>
    <xf numFmtId="0" fontId="17" fillId="0" borderId="0" xfId="0" applyFont="1" applyBorder="1" applyAlignment="1">
      <alignment horizontal="center"/>
    </xf>
    <xf numFmtId="0" fontId="11" fillId="0" borderId="22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21" fillId="0" borderId="0" xfId="0" applyFont="1"/>
    <xf numFmtId="0" fontId="11" fillId="0" borderId="0" xfId="0" applyFont="1" applyAlignment="1">
      <alignment horizontal="center"/>
    </xf>
    <xf numFmtId="0" fontId="11" fillId="0" borderId="2" xfId="0" applyFont="1" applyBorder="1" applyAlignment="1">
      <alignment horizontal="center" vertical="center" wrapText="1"/>
    </xf>
    <xf numFmtId="0" fontId="11" fillId="0" borderId="73" xfId="0" applyFont="1" applyBorder="1"/>
    <xf numFmtId="0" fontId="11" fillId="0" borderId="22" xfId="0" applyFont="1" applyBorder="1"/>
    <xf numFmtId="0" fontId="11" fillId="0" borderId="79" xfId="0" applyFont="1" applyBorder="1"/>
    <xf numFmtId="0" fontId="11" fillId="0" borderId="74" xfId="0" applyFont="1" applyBorder="1"/>
    <xf numFmtId="0" fontId="11" fillId="0" borderId="10" xfId="0" applyFont="1" applyBorder="1"/>
    <xf numFmtId="41" fontId="11" fillId="0" borderId="16" xfId="0" applyNumberFormat="1" applyFont="1" applyBorder="1" applyAlignment="1">
      <alignment horizontal="center"/>
    </xf>
    <xf numFmtId="41" fontId="11" fillId="0" borderId="0" xfId="0" applyNumberFormat="1" applyFont="1" applyBorder="1" applyAlignment="1">
      <alignment horizontal="center"/>
    </xf>
    <xf numFmtId="41" fontId="11" fillId="0" borderId="2" xfId="0" applyNumberFormat="1" applyFont="1" applyBorder="1" applyAlignment="1">
      <alignment horizontal="center"/>
    </xf>
    <xf numFmtId="0" fontId="11" fillId="0" borderId="14" xfId="0" applyFont="1" applyBorder="1"/>
    <xf numFmtId="41" fontId="11" fillId="0" borderId="22" xfId="0" applyNumberFormat="1" applyFont="1" applyBorder="1" applyAlignment="1">
      <alignment horizontal="center"/>
    </xf>
    <xf numFmtId="41" fontId="11" fillId="0" borderId="79" xfId="0" applyNumberFormat="1" applyFont="1" applyBorder="1" applyAlignment="1">
      <alignment horizontal="center"/>
    </xf>
    <xf numFmtId="0" fontId="11" fillId="0" borderId="80" xfId="0" applyFont="1" applyBorder="1"/>
    <xf numFmtId="41" fontId="11" fillId="0" borderId="19" xfId="0" applyNumberFormat="1" applyFont="1" applyBorder="1" applyAlignment="1">
      <alignment horizontal="center"/>
    </xf>
    <xf numFmtId="41" fontId="11" fillId="0" borderId="81" xfId="0" applyNumberFormat="1" applyFont="1" applyBorder="1" applyAlignment="1">
      <alignment horizontal="center"/>
    </xf>
    <xf numFmtId="0" fontId="11" fillId="0" borderId="12" xfId="0" applyFont="1" applyBorder="1"/>
    <xf numFmtId="0" fontId="11" fillId="0" borderId="72" xfId="0" applyFont="1" applyBorder="1" applyAlignment="1">
      <alignment horizontal="center"/>
    </xf>
    <xf numFmtId="0" fontId="11" fillId="0" borderId="16" xfId="0" applyFont="1" applyBorder="1" applyAlignment="1">
      <alignment horizontal="center"/>
    </xf>
    <xf numFmtId="0" fontId="11" fillId="0" borderId="71" xfId="0" applyFont="1" applyBorder="1" applyAlignment="1">
      <alignment horizontal="center"/>
    </xf>
    <xf numFmtId="41" fontId="11" fillId="0" borderId="71" xfId="0" applyNumberFormat="1" applyFont="1" applyBorder="1" applyAlignment="1">
      <alignment horizontal="center"/>
    </xf>
    <xf numFmtId="41" fontId="11" fillId="0" borderId="82" xfId="0" applyNumberFormat="1" applyFont="1" applyBorder="1" applyAlignment="1">
      <alignment horizontal="center"/>
    </xf>
    <xf numFmtId="41" fontId="11" fillId="0" borderId="72" xfId="0" applyNumberFormat="1" applyFont="1" applyBorder="1" applyAlignment="1">
      <alignment horizontal="center"/>
    </xf>
    <xf numFmtId="41" fontId="11" fillId="0" borderId="75" xfId="0" applyNumberFormat="1" applyFont="1" applyBorder="1" applyAlignment="1">
      <alignment horizontal="center"/>
    </xf>
    <xf numFmtId="0" fontId="11" fillId="0" borderId="22" xfId="0" applyFont="1" applyBorder="1" applyAlignment="1">
      <alignment horizontal="center"/>
    </xf>
    <xf numFmtId="41" fontId="11" fillId="0" borderId="74" xfId="0" applyNumberFormat="1" applyFont="1" applyBorder="1" applyAlignment="1">
      <alignment horizontal="center"/>
    </xf>
    <xf numFmtId="0" fontId="11" fillId="0" borderId="19" xfId="0" applyFont="1" applyBorder="1" applyAlignment="1">
      <alignment horizontal="center"/>
    </xf>
    <xf numFmtId="41" fontId="11" fillId="0" borderId="7" xfId="0" applyNumberFormat="1" applyFont="1" applyBorder="1" applyAlignment="1">
      <alignment horizontal="center"/>
    </xf>
    <xf numFmtId="0" fontId="11" fillId="0" borderId="10" xfId="0" applyFont="1" applyBorder="1" applyAlignment="1">
      <alignment horizontal="left" wrapText="1"/>
    </xf>
    <xf numFmtId="0" fontId="11" fillId="0" borderId="74" xfId="0" applyFont="1" applyBorder="1" applyAlignment="1">
      <alignment horizontal="center"/>
    </xf>
    <xf numFmtId="0" fontId="21" fillId="0" borderId="16" xfId="0" applyFont="1" applyBorder="1" applyAlignment="1">
      <alignment horizontal="center"/>
    </xf>
    <xf numFmtId="167" fontId="21" fillId="0" borderId="16" xfId="0" applyNumberFormat="1" applyFont="1" applyBorder="1" applyAlignment="1">
      <alignment horizontal="center"/>
    </xf>
    <xf numFmtId="167" fontId="21" fillId="0" borderId="2" xfId="0" applyNumberFormat="1" applyFont="1" applyBorder="1" applyAlignment="1">
      <alignment horizontal="center"/>
    </xf>
    <xf numFmtId="164" fontId="21" fillId="0" borderId="16" xfId="0" applyNumberFormat="1" applyFont="1" applyBorder="1" applyAlignment="1">
      <alignment horizontal="center"/>
    </xf>
    <xf numFmtId="0" fontId="21" fillId="0" borderId="2" xfId="0" applyFont="1" applyBorder="1" applyAlignment="1">
      <alignment horizontal="center"/>
    </xf>
    <xf numFmtId="0" fontId="21" fillId="0" borderId="19" xfId="0" applyFont="1" applyBorder="1" applyAlignment="1">
      <alignment horizontal="center"/>
    </xf>
    <xf numFmtId="167" fontId="21" fillId="0" borderId="19" xfId="0" applyNumberFormat="1" applyFont="1" applyBorder="1" applyAlignment="1">
      <alignment horizontal="center"/>
    </xf>
    <xf numFmtId="167" fontId="21" fillId="0" borderId="7" xfId="0" applyNumberFormat="1" applyFont="1" applyBorder="1" applyAlignment="1">
      <alignment horizontal="center"/>
    </xf>
    <xf numFmtId="0" fontId="20" fillId="0" borderId="0" xfId="0" applyFont="1"/>
    <xf numFmtId="0" fontId="13" fillId="0" borderId="0" xfId="0" applyFont="1" applyAlignment="1">
      <alignment horizontal="center"/>
    </xf>
    <xf numFmtId="0" fontId="23" fillId="0" borderId="83" xfId="0" applyFont="1" applyBorder="1"/>
    <xf numFmtId="0" fontId="23" fillId="0" borderId="53" xfId="0" applyFont="1" applyBorder="1"/>
    <xf numFmtId="49" fontId="10" fillId="0" borderId="53" xfId="0" applyNumberFormat="1" applyFont="1" applyBorder="1" applyAlignment="1">
      <alignment horizontal="center"/>
    </xf>
    <xf numFmtId="0" fontId="0" fillId="0" borderId="0" xfId="0" applyBorder="1"/>
    <xf numFmtId="49" fontId="14" fillId="0" borderId="53" xfId="0" applyNumberFormat="1" applyFont="1" applyBorder="1" applyAlignment="1">
      <alignment horizontal="center"/>
    </xf>
    <xf numFmtId="164" fontId="10" fillId="0" borderId="29" xfId="0" applyNumberFormat="1" applyFont="1" applyFill="1" applyBorder="1" applyAlignment="1">
      <alignment horizontal="center"/>
    </xf>
    <xf numFmtId="164" fontId="10" fillId="0" borderId="30" xfId="0" applyNumberFormat="1" applyFont="1" applyFill="1" applyBorder="1" applyAlignment="1">
      <alignment horizontal="center"/>
    </xf>
    <xf numFmtId="164" fontId="10" fillId="0" borderId="31" xfId="0" applyNumberFormat="1" applyFont="1" applyFill="1" applyBorder="1" applyAlignment="1">
      <alignment horizontal="center"/>
    </xf>
    <xf numFmtId="164" fontId="10" fillId="0" borderId="46" xfId="16" applyNumberFormat="1" applyFont="1" applyFill="1" applyBorder="1" applyAlignment="1">
      <alignment horizontal="center"/>
    </xf>
    <xf numFmtId="164" fontId="10" fillId="0" borderId="49" xfId="0" applyNumberFormat="1" applyFont="1" applyFill="1" applyBorder="1" applyAlignment="1">
      <alignment horizontal="center"/>
    </xf>
    <xf numFmtId="164" fontId="10" fillId="0" borderId="50" xfId="0" applyNumberFormat="1" applyFont="1" applyFill="1" applyBorder="1" applyAlignment="1">
      <alignment horizontal="center"/>
    </xf>
    <xf numFmtId="164" fontId="10" fillId="0" borderId="70" xfId="0" applyNumberFormat="1" applyFont="1" applyFill="1" applyBorder="1" applyAlignment="1">
      <alignment horizontal="center"/>
    </xf>
    <xf numFmtId="164" fontId="10" fillId="0" borderId="65" xfId="0" applyNumberFormat="1" applyFont="1" applyFill="1" applyBorder="1" applyAlignment="1">
      <alignment horizontal="center"/>
    </xf>
    <xf numFmtId="164" fontId="10" fillId="0" borderId="23" xfId="16" applyNumberFormat="1" applyFont="1" applyFill="1" applyBorder="1" applyAlignment="1">
      <alignment horizontal="center"/>
    </xf>
    <xf numFmtId="164" fontId="10" fillId="4" borderId="42" xfId="0" applyNumberFormat="1" applyFont="1" applyFill="1" applyBorder="1" applyAlignment="1">
      <alignment horizontal="center"/>
    </xf>
    <xf numFmtId="164" fontId="10" fillId="4" borderId="44" xfId="0" applyNumberFormat="1" applyFont="1" applyFill="1" applyBorder="1" applyAlignment="1">
      <alignment horizontal="center"/>
    </xf>
    <xf numFmtId="164" fontId="10" fillId="4" borderId="63" xfId="0" applyNumberFormat="1" applyFont="1" applyFill="1" applyBorder="1" applyAlignment="1">
      <alignment horizontal="center"/>
    </xf>
    <xf numFmtId="0" fontId="10" fillId="0" borderId="0" xfId="0" applyFont="1" applyFill="1" applyBorder="1"/>
    <xf numFmtId="164" fontId="10" fillId="0" borderId="0" xfId="0" applyNumberFormat="1" applyFont="1" applyBorder="1" applyAlignment="1">
      <alignment horizontal="center"/>
    </xf>
    <xf numFmtId="164" fontId="10" fillId="0" borderId="0" xfId="0" applyNumberFormat="1" applyFont="1" applyFill="1" applyBorder="1" applyAlignment="1">
      <alignment horizontal="center"/>
    </xf>
    <xf numFmtId="0" fontId="39" fillId="0" borderId="0" xfId="0" applyFont="1"/>
    <xf numFmtId="0" fontId="24" fillId="0" borderId="0" xfId="0" applyFont="1"/>
    <xf numFmtId="0" fontId="10" fillId="4" borderId="9" xfId="0" applyFont="1" applyFill="1" applyBorder="1" applyAlignment="1">
      <alignment horizontal="left" vertical="center" wrapText="1"/>
    </xf>
    <xf numFmtId="0" fontId="10" fillId="4" borderId="15" xfId="0" applyFont="1" applyFill="1" applyBorder="1" applyAlignment="1">
      <alignment horizontal="center" vertical="center" wrapText="1"/>
    </xf>
    <xf numFmtId="0" fontId="10" fillId="4" borderId="5" xfId="0" applyFont="1" applyFill="1" applyBorder="1" applyAlignment="1">
      <alignment horizontal="center" vertical="center" wrapText="1"/>
    </xf>
    <xf numFmtId="0" fontId="10" fillId="4" borderId="15" xfId="0" applyFont="1" applyFill="1" applyBorder="1" applyAlignment="1">
      <alignment horizontal="center" vertical="center"/>
    </xf>
    <xf numFmtId="0" fontId="10" fillId="0" borderId="10" xfId="0" applyFont="1" applyBorder="1"/>
    <xf numFmtId="0" fontId="10" fillId="0" borderId="16" xfId="0" applyFont="1" applyFill="1" applyBorder="1" applyAlignment="1">
      <alignment horizontal="center"/>
    </xf>
    <xf numFmtId="0" fontId="10" fillId="0" borderId="2" xfId="0" applyFont="1" applyFill="1" applyBorder="1" applyAlignment="1">
      <alignment horizontal="center"/>
    </xf>
    <xf numFmtId="164" fontId="10" fillId="0" borderId="22" xfId="0" applyNumberFormat="1" applyFont="1" applyBorder="1" applyAlignment="1">
      <alignment horizontal="center" vertical="center" wrapText="1"/>
    </xf>
    <xf numFmtId="0" fontId="10" fillId="0" borderId="11" xfId="0" applyFont="1" applyBorder="1"/>
    <xf numFmtId="0" fontId="10" fillId="0" borderId="17" xfId="0" applyFont="1" applyFill="1" applyBorder="1" applyAlignment="1">
      <alignment horizontal="center"/>
    </xf>
    <xf numFmtId="0" fontId="10" fillId="0" borderId="3" xfId="0" applyFont="1" applyFill="1" applyBorder="1" applyAlignment="1">
      <alignment horizontal="center"/>
    </xf>
    <xf numFmtId="164" fontId="10" fillId="0" borderId="17" xfId="0" applyNumberFormat="1" applyFont="1" applyBorder="1" applyAlignment="1">
      <alignment horizontal="center" vertical="center" wrapText="1"/>
    </xf>
    <xf numFmtId="0" fontId="10" fillId="0" borderId="11" xfId="0" applyFont="1" applyFill="1" applyBorder="1"/>
    <xf numFmtId="164" fontId="10" fillId="0" borderId="16" xfId="0" applyNumberFormat="1" applyFont="1" applyBorder="1" applyAlignment="1">
      <alignment horizontal="center" vertical="center" wrapText="1"/>
    </xf>
    <xf numFmtId="0" fontId="10" fillId="0" borderId="12" xfId="0" applyFont="1" applyBorder="1"/>
    <xf numFmtId="0" fontId="10" fillId="0" borderId="72" xfId="0" applyFont="1" applyFill="1" applyBorder="1" applyAlignment="1">
      <alignment horizontal="center"/>
    </xf>
    <xf numFmtId="0" fontId="10" fillId="0" borderId="75" xfId="0" applyFont="1" applyFill="1" applyBorder="1" applyAlignment="1">
      <alignment horizontal="center"/>
    </xf>
    <xf numFmtId="164" fontId="10" fillId="0" borderId="19" xfId="0" applyNumberFormat="1" applyFont="1" applyBorder="1" applyAlignment="1">
      <alignment horizontal="center" vertical="center" wrapText="1"/>
    </xf>
    <xf numFmtId="0" fontId="10" fillId="4" borderId="9" xfId="0" applyFont="1" applyFill="1" applyBorder="1" applyAlignment="1">
      <alignment horizontal="center" vertical="center"/>
    </xf>
    <xf numFmtId="0" fontId="10" fillId="4" borderId="5" xfId="0" applyFont="1" applyFill="1" applyBorder="1" applyAlignment="1">
      <alignment horizontal="center"/>
    </xf>
    <xf numFmtId="0" fontId="10" fillId="0" borderId="12" xfId="0" applyFont="1" applyFill="1" applyBorder="1"/>
    <xf numFmtId="0" fontId="10" fillId="0" borderId="13" xfId="0" applyFont="1" applyBorder="1"/>
    <xf numFmtId="0" fontId="10" fillId="0" borderId="18" xfId="0" applyFont="1" applyFill="1" applyBorder="1" applyAlignment="1">
      <alignment horizontal="center"/>
    </xf>
    <xf numFmtId="0" fontId="10" fillId="0" borderId="4" xfId="0" applyFont="1" applyFill="1" applyBorder="1" applyAlignment="1">
      <alignment horizontal="center"/>
    </xf>
    <xf numFmtId="0" fontId="10" fillId="4" borderId="14" xfId="0" applyFont="1" applyFill="1" applyBorder="1"/>
    <xf numFmtId="0" fontId="10" fillId="4" borderId="7" xfId="0" applyFont="1" applyFill="1" applyBorder="1" applyAlignment="1">
      <alignment horizontal="center"/>
    </xf>
    <xf numFmtId="0" fontId="10" fillId="0" borderId="10" xfId="0" applyFont="1" applyFill="1" applyBorder="1"/>
    <xf numFmtId="0" fontId="10" fillId="4" borderId="9" xfId="0" applyFont="1" applyFill="1" applyBorder="1" applyAlignment="1">
      <alignment horizontal="left" vertical="center"/>
    </xf>
    <xf numFmtId="0" fontId="10" fillId="0" borderId="80" xfId="0" applyFont="1" applyFill="1" applyBorder="1"/>
    <xf numFmtId="0" fontId="10" fillId="0" borderId="71" xfId="0" applyFont="1" applyFill="1" applyBorder="1" applyAlignment="1">
      <alignment horizontal="center"/>
    </xf>
    <xf numFmtId="0" fontId="10" fillId="0" borderId="82" xfId="0" applyFont="1" applyFill="1" applyBorder="1" applyAlignment="1">
      <alignment horizontal="center"/>
    </xf>
    <xf numFmtId="0" fontId="10" fillId="0" borderId="15" xfId="0" applyFont="1" applyFill="1" applyBorder="1" applyAlignment="1">
      <alignment horizontal="center"/>
    </xf>
    <xf numFmtId="164" fontId="10" fillId="0" borderId="15" xfId="0" applyNumberFormat="1" applyFont="1" applyBorder="1" applyAlignment="1">
      <alignment horizontal="center" vertical="center" wrapText="1"/>
    </xf>
    <xf numFmtId="0" fontId="10" fillId="4" borderId="9" xfId="0" applyFont="1" applyFill="1" applyBorder="1" applyAlignment="1">
      <alignment horizontal="center" vertical="center" wrapText="1"/>
    </xf>
    <xf numFmtId="0" fontId="30" fillId="0" borderId="0" xfId="0" applyFont="1"/>
    <xf numFmtId="164" fontId="15" fillId="0" borderId="0" xfId="0" applyNumberFormat="1" applyFont="1"/>
    <xf numFmtId="0" fontId="23" fillId="0" borderId="0" xfId="0" applyFont="1"/>
    <xf numFmtId="0" fontId="31" fillId="0" borderId="0" xfId="0" applyFont="1"/>
    <xf numFmtId="0" fontId="3" fillId="0" borderId="0" xfId="0" applyFont="1" applyAlignment="1">
      <alignment horizontal="center"/>
    </xf>
    <xf numFmtId="0" fontId="10" fillId="4" borderId="9" xfId="0" applyFont="1" applyFill="1" applyBorder="1" applyAlignment="1">
      <alignment horizontal="left" vertical="center" wrapText="1"/>
    </xf>
    <xf numFmtId="0" fontId="10" fillId="4" borderId="15" xfId="0" applyFont="1" applyFill="1" applyBorder="1" applyAlignment="1">
      <alignment horizontal="center" vertical="center" wrapText="1"/>
    </xf>
    <xf numFmtId="164" fontId="10" fillId="4" borderId="15" xfId="0" applyNumberFormat="1" applyFont="1" applyFill="1" applyBorder="1" applyAlignment="1">
      <alignment horizontal="center" vertical="center" wrapText="1"/>
    </xf>
    <xf numFmtId="164" fontId="10" fillId="0" borderId="22" xfId="0" applyNumberFormat="1" applyFont="1" applyFill="1" applyBorder="1" applyAlignment="1">
      <alignment horizontal="center" vertical="center" wrapText="1"/>
    </xf>
    <xf numFmtId="164" fontId="10" fillId="0" borderId="17" xfId="0" applyNumberFormat="1" applyFont="1" applyFill="1" applyBorder="1" applyAlignment="1">
      <alignment horizontal="center" vertical="center" wrapText="1"/>
    </xf>
    <xf numFmtId="164" fontId="10" fillId="0" borderId="16" xfId="0" applyNumberFormat="1" applyFont="1" applyFill="1" applyBorder="1" applyAlignment="1">
      <alignment horizontal="center" vertical="center" wrapText="1"/>
    </xf>
    <xf numFmtId="164" fontId="10" fillId="0" borderId="19" xfId="0" applyNumberFormat="1" applyFont="1" applyFill="1" applyBorder="1" applyAlignment="1">
      <alignment horizontal="center" vertical="center" wrapText="1"/>
    </xf>
    <xf numFmtId="0" fontId="10" fillId="4" borderId="9" xfId="0" applyFont="1" applyFill="1" applyBorder="1" applyAlignment="1">
      <alignment horizontal="center" vertical="center"/>
    </xf>
    <xf numFmtId="0" fontId="10" fillId="4" borderId="15" xfId="0" applyFont="1" applyFill="1" applyBorder="1" applyAlignment="1">
      <alignment horizontal="center"/>
    </xf>
    <xf numFmtId="0" fontId="10" fillId="4" borderId="14" xfId="0" applyFont="1" applyFill="1" applyBorder="1"/>
    <xf numFmtId="0" fontId="10" fillId="4" borderId="9" xfId="0" applyFont="1" applyFill="1" applyBorder="1" applyAlignment="1">
      <alignment horizontal="left" vertical="center"/>
    </xf>
    <xf numFmtId="164" fontId="10" fillId="0" borderId="15" xfId="0" applyNumberFormat="1" applyFont="1" applyFill="1" applyBorder="1" applyAlignment="1">
      <alignment horizontal="center" vertical="center" wrapText="1"/>
    </xf>
    <xf numFmtId="0" fontId="10" fillId="4" borderId="9" xfId="0" applyFont="1" applyFill="1" applyBorder="1" applyAlignment="1">
      <alignment horizontal="center" vertical="center" wrapText="1"/>
    </xf>
    <xf numFmtId="0" fontId="10" fillId="4" borderId="89" xfId="0" applyFont="1" applyFill="1" applyBorder="1" applyAlignment="1">
      <alignment horizontal="center" vertical="center" wrapText="1"/>
    </xf>
    <xf numFmtId="0" fontId="14" fillId="0" borderId="0" xfId="0" applyFont="1" applyAlignment="1">
      <alignment horizontal="center"/>
    </xf>
    <xf numFmtId="49" fontId="11" fillId="0" borderId="43" xfId="0" applyNumberFormat="1" applyFont="1" applyBorder="1" applyAlignment="1">
      <alignment horizontal="center"/>
    </xf>
    <xf numFmtId="49" fontId="0" fillId="0" borderId="43" xfId="0" applyNumberFormat="1" applyBorder="1"/>
    <xf numFmtId="0" fontId="14" fillId="0" borderId="74" xfId="0" applyFont="1" applyBorder="1" applyAlignment="1">
      <alignment horizontal="center"/>
    </xf>
    <xf numFmtId="0" fontId="14" fillId="0" borderId="96" xfId="0" applyFont="1" applyBorder="1" applyAlignment="1">
      <alignment horizontal="center"/>
    </xf>
    <xf numFmtId="0" fontId="0" fillId="0" borderId="97" xfId="0" applyBorder="1"/>
    <xf numFmtId="164" fontId="11" fillId="0" borderId="98" xfId="0" applyNumberFormat="1" applyFont="1" applyBorder="1" applyAlignment="1">
      <alignment horizontal="center" vertical="center"/>
    </xf>
    <xf numFmtId="164" fontId="11" fillId="0" borderId="99" xfId="0" applyNumberFormat="1" applyFont="1" applyBorder="1" applyAlignment="1">
      <alignment horizontal="center" vertical="center"/>
    </xf>
    <xf numFmtId="0" fontId="17" fillId="0" borderId="96" xfId="0" applyFont="1" applyBorder="1" applyAlignment="1">
      <alignment horizontal="center" vertical="center"/>
    </xf>
    <xf numFmtId="0" fontId="0" fillId="0" borderId="97" xfId="0" applyBorder="1" applyAlignment="1">
      <alignment horizontal="center" vertical="center"/>
    </xf>
    <xf numFmtId="164" fontId="11" fillId="4" borderId="98" xfId="0" applyNumberFormat="1" applyFont="1" applyFill="1" applyBorder="1" applyAlignment="1">
      <alignment horizontal="center" vertical="center"/>
    </xf>
    <xf numFmtId="164" fontId="11" fillId="4" borderId="99" xfId="0" applyNumberFormat="1" applyFont="1" applyFill="1" applyBorder="1" applyAlignment="1">
      <alignment horizontal="center" vertical="center"/>
    </xf>
    <xf numFmtId="164" fontId="11" fillId="0" borderId="100" xfId="0" applyNumberFormat="1" applyFont="1" applyBorder="1" applyAlignment="1">
      <alignment horizontal="center" vertical="center"/>
    </xf>
    <xf numFmtId="0" fontId="17" fillId="7" borderId="101" xfId="0" applyFont="1" applyFill="1" applyBorder="1" applyAlignment="1">
      <alignment horizontal="center" vertical="center"/>
    </xf>
    <xf numFmtId="0" fontId="0" fillId="0" borderId="43" xfId="0" applyBorder="1" applyAlignment="1">
      <alignment horizontal="center" vertical="center"/>
    </xf>
    <xf numFmtId="0" fontId="14" fillId="0" borderId="2" xfId="0" applyFont="1" applyBorder="1" applyAlignment="1">
      <alignment horizontal="center"/>
    </xf>
    <xf numFmtId="0" fontId="23" fillId="0" borderId="0" xfId="0" applyFont="1" applyBorder="1"/>
    <xf numFmtId="0" fontId="14" fillId="0" borderId="7" xfId="0" applyFont="1" applyBorder="1" applyAlignment="1">
      <alignment horizontal="center"/>
    </xf>
    <xf numFmtId="0" fontId="14" fillId="0" borderId="3" xfId="0" applyFont="1" applyBorder="1" applyAlignment="1">
      <alignment horizontal="center"/>
    </xf>
    <xf numFmtId="0" fontId="23" fillId="0" borderId="37" xfId="0" applyFont="1" applyBorder="1"/>
    <xf numFmtId="164" fontId="14" fillId="0" borderId="82" xfId="0" applyNumberFormat="1" applyFont="1" applyBorder="1" applyAlignment="1">
      <alignment horizontal="center"/>
    </xf>
    <xf numFmtId="0" fontId="23" fillId="0" borderId="20" xfId="0" applyFont="1" applyBorder="1"/>
    <xf numFmtId="0" fontId="14" fillId="0" borderId="82" xfId="0" applyFont="1" applyBorder="1" applyAlignment="1">
      <alignment horizontal="center"/>
    </xf>
    <xf numFmtId="164" fontId="14" fillId="7" borderId="3" xfId="0" applyNumberFormat="1" applyFont="1" applyFill="1" applyBorder="1" applyAlignment="1">
      <alignment horizontal="center"/>
    </xf>
    <xf numFmtId="0" fontId="14" fillId="7" borderId="3" xfId="0" applyFont="1" applyFill="1" applyBorder="1" applyAlignment="1">
      <alignment horizontal="center"/>
    </xf>
    <xf numFmtId="0" fontId="17" fillId="7" borderId="3" xfId="0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14" fillId="7" borderId="96" xfId="0" applyFont="1" applyFill="1" applyBorder="1" applyAlignment="1">
      <alignment horizontal="center"/>
    </xf>
    <xf numFmtId="0" fontId="23" fillId="0" borderId="97" xfId="0" applyFont="1" applyBorder="1"/>
    <xf numFmtId="0" fontId="15" fillId="0" borderId="0" xfId="0" applyFont="1" applyAlignment="1">
      <alignment horizontal="center"/>
    </xf>
    <xf numFmtId="0" fontId="32" fillId="0" borderId="0" xfId="0" applyFont="1" applyAlignment="1">
      <alignment horizontal="centerContinuous"/>
    </xf>
    <xf numFmtId="0" fontId="33" fillId="0" borderId="0" xfId="0" applyFont="1" applyAlignment="1">
      <alignment horizontal="centerContinuous"/>
    </xf>
    <xf numFmtId="0" fontId="34" fillId="0" borderId="0" xfId="0" applyFont="1" applyAlignment="1">
      <alignment horizontal="centerContinuous"/>
    </xf>
    <xf numFmtId="0" fontId="35" fillId="0" borderId="73" xfId="0" applyFont="1" applyBorder="1" applyAlignment="1">
      <alignment horizontal="left"/>
    </xf>
    <xf numFmtId="0" fontId="13" fillId="0" borderId="9" xfId="0" applyFont="1" applyBorder="1" applyAlignment="1">
      <alignment horizontal="centerContinuous"/>
    </xf>
    <xf numFmtId="0" fontId="13" fillId="0" borderId="76" xfId="0" applyFont="1" applyBorder="1" applyAlignment="1">
      <alignment horizontal="centerContinuous"/>
    </xf>
    <xf numFmtId="0" fontId="13" fillId="0" borderId="5" xfId="0" applyFont="1" applyBorder="1" applyAlignment="1">
      <alignment horizontal="centerContinuous"/>
    </xf>
    <xf numFmtId="0" fontId="35" fillId="0" borderId="10" xfId="0" applyFont="1" applyBorder="1" applyAlignment="1">
      <alignment horizontal="centerContinuous"/>
    </xf>
    <xf numFmtId="0" fontId="13" fillId="0" borderId="73" xfId="0" applyFont="1" applyBorder="1" applyAlignment="1">
      <alignment horizontal="centerContinuous"/>
    </xf>
    <xf numFmtId="0" fontId="13" fillId="0" borderId="74" xfId="0" applyFont="1" applyBorder="1" applyAlignment="1">
      <alignment horizontal="centerContinuous"/>
    </xf>
    <xf numFmtId="0" fontId="13" fillId="0" borderId="10" xfId="0" applyFont="1" applyBorder="1" applyAlignment="1">
      <alignment horizontal="center"/>
    </xf>
    <xf numFmtId="0" fontId="13" fillId="0" borderId="14" xfId="0" applyFont="1" applyBorder="1" applyAlignment="1">
      <alignment horizontal="centerContinuous"/>
    </xf>
    <xf numFmtId="0" fontId="13" fillId="0" borderId="7" xfId="0" applyFont="1" applyBorder="1" applyAlignment="1">
      <alignment horizontal="centerContinuous"/>
    </xf>
    <xf numFmtId="0" fontId="35" fillId="0" borderId="10" xfId="0" applyFont="1" applyBorder="1" applyAlignment="1">
      <alignment horizontal="center"/>
    </xf>
    <xf numFmtId="0" fontId="13" fillId="0" borderId="102" xfId="0" applyFont="1" applyBorder="1" applyAlignment="1">
      <alignment horizontal="center"/>
    </xf>
    <xf numFmtId="0" fontId="35" fillId="0" borderId="14" xfId="0" applyFont="1" applyBorder="1" applyAlignment="1">
      <alignment horizontal="center"/>
    </xf>
    <xf numFmtId="0" fontId="13" fillId="0" borderId="103" xfId="0" applyFont="1" applyBorder="1" applyAlignment="1">
      <alignment horizontal="center"/>
    </xf>
    <xf numFmtId="0" fontId="13" fillId="0" borderId="10" xfId="0" applyFont="1" applyBorder="1"/>
    <xf numFmtId="164" fontId="13" fillId="0" borderId="2" xfId="0" applyNumberFormat="1" applyFont="1" applyBorder="1" applyAlignment="1">
      <alignment horizontal="center"/>
    </xf>
    <xf numFmtId="0" fontId="13" fillId="0" borderId="87" xfId="0" applyFont="1" applyBorder="1" applyAlignment="1">
      <alignment horizontal="center"/>
    </xf>
    <xf numFmtId="0" fontId="13" fillId="0" borderId="2" xfId="0" applyFont="1" applyBorder="1" applyAlignment="1">
      <alignment horizontal="center"/>
    </xf>
    <xf numFmtId="164" fontId="13" fillId="0" borderId="87" xfId="0" applyNumberFormat="1" applyFont="1" applyBorder="1" applyAlignment="1">
      <alignment horizontal="center"/>
    </xf>
    <xf numFmtId="0" fontId="13" fillId="0" borderId="11" xfId="0" applyFont="1" applyBorder="1"/>
    <xf numFmtId="164" fontId="13" fillId="0" borderId="3" xfId="0" applyNumberFormat="1" applyFont="1" applyBorder="1" applyAlignment="1">
      <alignment horizontal="center"/>
    </xf>
    <xf numFmtId="0" fontId="13" fillId="0" borderId="90" xfId="0" applyFont="1" applyBorder="1" applyAlignment="1">
      <alignment horizontal="center"/>
    </xf>
    <xf numFmtId="0" fontId="13" fillId="0" borderId="3" xfId="0" applyFont="1" applyBorder="1" applyAlignment="1">
      <alignment horizontal="center"/>
    </xf>
    <xf numFmtId="164" fontId="13" fillId="0" borderId="90" xfId="0" applyNumberFormat="1" applyFont="1" applyBorder="1" applyAlignment="1">
      <alignment horizontal="center"/>
    </xf>
    <xf numFmtId="0" fontId="13" fillId="0" borderId="11" xfId="0" applyFont="1" applyFill="1" applyBorder="1"/>
    <xf numFmtId="164" fontId="13" fillId="0" borderId="3" xfId="0" applyNumberFormat="1" applyFont="1" applyFill="1" applyBorder="1" applyAlignment="1">
      <alignment horizontal="center"/>
    </xf>
    <xf numFmtId="0" fontId="13" fillId="0" borderId="90" xfId="0" applyFont="1" applyFill="1" applyBorder="1" applyAlignment="1">
      <alignment horizontal="center"/>
    </xf>
    <xf numFmtId="0" fontId="13" fillId="0" borderId="3" xfId="0" applyFont="1" applyFill="1" applyBorder="1" applyAlignment="1">
      <alignment horizontal="center"/>
    </xf>
    <xf numFmtId="164" fontId="13" fillId="0" borderId="90" xfId="0" applyNumberFormat="1" applyFont="1" applyFill="1" applyBorder="1" applyAlignment="1">
      <alignment horizontal="center"/>
    </xf>
    <xf numFmtId="164" fontId="13" fillId="0" borderId="2" xfId="0" applyNumberFormat="1" applyFont="1" applyFill="1" applyBorder="1" applyAlignment="1">
      <alignment horizontal="center"/>
    </xf>
    <xf numFmtId="164" fontId="13" fillId="0" borderId="82" xfId="0" applyNumberFormat="1" applyFont="1" applyBorder="1" applyAlignment="1">
      <alignment horizontal="center"/>
    </xf>
    <xf numFmtId="0" fontId="13" fillId="0" borderId="12" xfId="0" applyFont="1" applyFill="1" applyBorder="1"/>
    <xf numFmtId="0" fontId="13" fillId="0" borderId="105" xfId="0" applyFont="1" applyFill="1" applyBorder="1" applyAlignment="1">
      <alignment horizontal="center"/>
    </xf>
    <xf numFmtId="0" fontId="13" fillId="0" borderId="14" xfId="0" applyFont="1" applyBorder="1"/>
    <xf numFmtId="164" fontId="13" fillId="0" borderId="4" xfId="0" applyNumberFormat="1" applyFont="1" applyBorder="1" applyAlignment="1">
      <alignment horizontal="center"/>
    </xf>
    <xf numFmtId="164" fontId="13" fillId="0" borderId="75" xfId="0" applyNumberFormat="1" applyFont="1" applyBorder="1" applyAlignment="1">
      <alignment horizontal="center"/>
    </xf>
    <xf numFmtId="0" fontId="13" fillId="0" borderId="91" xfId="0" applyFont="1" applyBorder="1" applyAlignment="1">
      <alignment horizontal="center"/>
    </xf>
    <xf numFmtId="0" fontId="13" fillId="0" borderId="4" xfId="0" applyFont="1" applyBorder="1" applyAlignment="1">
      <alignment horizontal="center"/>
    </xf>
    <xf numFmtId="164" fontId="13" fillId="0" borderId="91" xfId="0" applyNumberFormat="1" applyFont="1" applyBorder="1" applyAlignment="1">
      <alignment horizontal="center"/>
    </xf>
    <xf numFmtId="0" fontId="13" fillId="4" borderId="89" xfId="0" applyFont="1" applyFill="1" applyBorder="1" applyAlignment="1">
      <alignment horizontal="center"/>
    </xf>
    <xf numFmtId="164" fontId="13" fillId="4" borderId="108" xfId="0" applyNumberFormat="1" applyFont="1" applyFill="1" applyBorder="1" applyAlignment="1">
      <alignment horizontal="center"/>
    </xf>
    <xf numFmtId="0" fontId="13" fillId="0" borderId="0" xfId="0" applyFont="1" applyBorder="1" applyAlignment="1">
      <alignment horizontal="left"/>
    </xf>
    <xf numFmtId="0" fontId="13" fillId="0" borderId="0" xfId="0" applyFont="1" applyBorder="1" applyAlignment="1">
      <alignment horizontal="center"/>
    </xf>
    <xf numFmtId="164" fontId="13" fillId="0" borderId="0" xfId="0" applyNumberFormat="1" applyFont="1" applyBorder="1" applyAlignment="1">
      <alignment horizontal="center"/>
    </xf>
    <xf numFmtId="0" fontId="13" fillId="4" borderId="9" xfId="0" applyFont="1" applyFill="1" applyBorder="1" applyAlignment="1">
      <alignment horizontal="left" vertical="center" wrapText="1"/>
    </xf>
    <xf numFmtId="0" fontId="13" fillId="4" borderId="88" xfId="0" applyFont="1" applyFill="1" applyBorder="1" applyAlignment="1">
      <alignment horizontal="center"/>
    </xf>
    <xf numFmtId="0" fontId="13" fillId="4" borderId="109" xfId="0" applyFont="1" applyFill="1" applyBorder="1" applyAlignment="1">
      <alignment horizontal="center"/>
    </xf>
    <xf numFmtId="164" fontId="13" fillId="4" borderId="89" xfId="0" applyNumberFormat="1" applyFont="1" applyFill="1" applyBorder="1" applyAlignment="1">
      <alignment horizontal="center"/>
    </xf>
    <xf numFmtId="0" fontId="13" fillId="0" borderId="80" xfId="0" applyFont="1" applyBorder="1"/>
    <xf numFmtId="0" fontId="13" fillId="0" borderId="110" xfId="0" applyFont="1" applyBorder="1" applyAlignment="1">
      <alignment horizontal="center"/>
    </xf>
    <xf numFmtId="164" fontId="13" fillId="0" borderId="111" xfId="0" applyNumberFormat="1" applyFont="1" applyBorder="1" applyAlignment="1">
      <alignment horizontal="center"/>
    </xf>
    <xf numFmtId="0" fontId="13" fillId="0" borderId="39" xfId="0" applyFont="1" applyBorder="1" applyAlignment="1">
      <alignment horizontal="center"/>
    </xf>
    <xf numFmtId="0" fontId="13" fillId="0" borderId="86" xfId="0" applyFont="1" applyBorder="1" applyAlignment="1">
      <alignment horizontal="center"/>
    </xf>
    <xf numFmtId="164" fontId="13" fillId="0" borderId="110" xfId="0" applyNumberFormat="1" applyFont="1" applyBorder="1" applyAlignment="1">
      <alignment horizontal="center"/>
    </xf>
    <xf numFmtId="164" fontId="13" fillId="0" borderId="112" xfId="0" applyNumberFormat="1" applyFont="1" applyBorder="1" applyAlignment="1">
      <alignment horizontal="center"/>
    </xf>
    <xf numFmtId="0" fontId="13" fillId="0" borderId="32" xfId="0" applyFont="1" applyBorder="1" applyAlignment="1">
      <alignment horizontal="center"/>
    </xf>
    <xf numFmtId="0" fontId="13" fillId="0" borderId="31" xfId="0" applyFont="1" applyBorder="1" applyAlignment="1">
      <alignment horizontal="center"/>
    </xf>
    <xf numFmtId="164" fontId="13" fillId="0" borderId="112" xfId="0" applyNumberFormat="1" applyFont="1" applyFill="1" applyBorder="1" applyAlignment="1">
      <alignment horizontal="center"/>
    </xf>
    <xf numFmtId="0" fontId="13" fillId="0" borderId="32" xfId="0" applyFont="1" applyFill="1" applyBorder="1" applyAlignment="1">
      <alignment horizontal="center"/>
    </xf>
    <xf numFmtId="0" fontId="13" fillId="0" borderId="31" xfId="0" applyFont="1" applyFill="1" applyBorder="1" applyAlignment="1">
      <alignment horizontal="center"/>
    </xf>
    <xf numFmtId="0" fontId="13" fillId="0" borderId="12" xfId="0" applyFont="1" applyBorder="1"/>
    <xf numFmtId="164" fontId="13" fillId="0" borderId="113" xfId="0" applyNumberFormat="1" applyFont="1" applyFill="1" applyBorder="1" applyAlignment="1">
      <alignment horizontal="center"/>
    </xf>
    <xf numFmtId="0" fontId="13" fillId="0" borderId="66" xfId="0" applyFont="1" applyFill="1" applyBorder="1" applyAlignment="1">
      <alignment horizontal="center"/>
    </xf>
    <xf numFmtId="0" fontId="13" fillId="0" borderId="65" xfId="0" applyFont="1" applyFill="1" applyBorder="1" applyAlignment="1">
      <alignment horizontal="center"/>
    </xf>
    <xf numFmtId="164" fontId="13" fillId="0" borderId="105" xfId="0" applyNumberFormat="1" applyFont="1" applyFill="1" applyBorder="1" applyAlignment="1">
      <alignment horizontal="center"/>
    </xf>
    <xf numFmtId="0" fontId="13" fillId="4" borderId="9" xfId="0" applyFont="1" applyFill="1" applyBorder="1" applyAlignment="1">
      <alignment horizontal="center" vertical="center"/>
    </xf>
    <xf numFmtId="0" fontId="13" fillId="0" borderId="105" xfId="0" applyFont="1" applyBorder="1" applyAlignment="1">
      <alignment horizontal="center"/>
    </xf>
    <xf numFmtId="164" fontId="13" fillId="0" borderId="113" xfId="0" applyNumberFormat="1" applyFont="1" applyBorder="1" applyAlignment="1">
      <alignment horizontal="center"/>
    </xf>
    <xf numFmtId="0" fontId="13" fillId="0" borderId="66" xfId="0" applyFont="1" applyBorder="1" applyAlignment="1">
      <alignment horizontal="center"/>
    </xf>
    <xf numFmtId="0" fontId="13" fillId="0" borderId="65" xfId="0" applyFont="1" applyBorder="1" applyAlignment="1">
      <alignment horizontal="center"/>
    </xf>
    <xf numFmtId="164" fontId="13" fillId="0" borderId="105" xfId="0" applyNumberFormat="1" applyFont="1" applyBorder="1" applyAlignment="1">
      <alignment horizontal="center"/>
    </xf>
    <xf numFmtId="0" fontId="13" fillId="4" borderId="9" xfId="0" applyFont="1" applyFill="1" applyBorder="1"/>
    <xf numFmtId="0" fontId="13" fillId="4" borderId="9" xfId="0" applyFont="1" applyFill="1" applyBorder="1" applyAlignment="1">
      <alignment horizontal="left" vertical="center"/>
    </xf>
    <xf numFmtId="0" fontId="13" fillId="0" borderId="110" xfId="0" applyFont="1" applyFill="1" applyBorder="1" applyAlignment="1">
      <alignment horizontal="center"/>
    </xf>
    <xf numFmtId="164" fontId="13" fillId="0" borderId="111" xfId="0" applyNumberFormat="1" applyFont="1" applyFill="1" applyBorder="1" applyAlignment="1">
      <alignment horizontal="center"/>
    </xf>
    <xf numFmtId="0" fontId="13" fillId="0" borderId="39" xfId="0" applyFont="1" applyFill="1" applyBorder="1" applyAlignment="1">
      <alignment horizontal="center"/>
    </xf>
    <xf numFmtId="0" fontId="13" fillId="0" borderId="86" xfId="0" applyFont="1" applyFill="1" applyBorder="1" applyAlignment="1">
      <alignment horizontal="center"/>
    </xf>
    <xf numFmtId="164" fontId="13" fillId="0" borderId="110" xfId="0" applyNumberFormat="1" applyFont="1" applyFill="1" applyBorder="1" applyAlignment="1">
      <alignment horizontal="center"/>
    </xf>
    <xf numFmtId="0" fontId="13" fillId="0" borderId="10" xfId="0" applyFont="1" applyFill="1" applyBorder="1"/>
    <xf numFmtId="164" fontId="13" fillId="0" borderId="114" xfId="0" applyNumberFormat="1" applyFont="1" applyBorder="1" applyAlignment="1">
      <alignment horizontal="center"/>
    </xf>
    <xf numFmtId="0" fontId="13" fillId="0" borderId="51" xfId="0" applyFont="1" applyBorder="1" applyAlignment="1">
      <alignment horizontal="center"/>
    </xf>
    <xf numFmtId="0" fontId="13" fillId="0" borderId="115" xfId="0" applyFont="1" applyBorder="1" applyAlignment="1">
      <alignment horizontal="center"/>
    </xf>
    <xf numFmtId="0" fontId="13" fillId="4" borderId="9" xfId="0" applyFont="1" applyFill="1" applyBorder="1" applyAlignment="1">
      <alignment horizontal="center" vertical="center" wrapText="1"/>
    </xf>
    <xf numFmtId="1" fontId="36" fillId="4" borderId="88" xfId="0" applyNumberFormat="1" applyFont="1" applyFill="1" applyBorder="1" applyAlignment="1">
      <alignment horizontal="center" vertical="center"/>
    </xf>
    <xf numFmtId="0" fontId="14" fillId="0" borderId="62" xfId="0" applyFont="1" applyBorder="1" applyAlignment="1">
      <alignment vertical="center" wrapText="1"/>
    </xf>
    <xf numFmtId="164" fontId="14" fillId="0" borderId="34" xfId="0" applyNumberFormat="1" applyFont="1" applyFill="1" applyBorder="1" applyAlignment="1">
      <alignment horizontal="center" vertical="center"/>
    </xf>
    <xf numFmtId="164" fontId="14" fillId="0" borderId="28" xfId="0" applyNumberFormat="1" applyFont="1" applyFill="1" applyBorder="1" applyAlignment="1">
      <alignment horizontal="center" vertical="center"/>
    </xf>
    <xf numFmtId="0" fontId="14" fillId="0" borderId="68" xfId="0" applyFont="1" applyBorder="1" applyAlignment="1">
      <alignment vertical="center" wrapText="1"/>
    </xf>
    <xf numFmtId="0" fontId="14" fillId="0" borderId="61" xfId="0" applyFont="1" applyBorder="1" applyAlignment="1">
      <alignment vertical="center" wrapText="1"/>
    </xf>
    <xf numFmtId="0" fontId="14" fillId="0" borderId="67" xfId="0" applyFont="1" applyBorder="1" applyAlignment="1">
      <alignment vertical="center" wrapText="1"/>
    </xf>
    <xf numFmtId="164" fontId="14" fillId="0" borderId="46" xfId="0" applyNumberFormat="1" applyFont="1" applyFill="1" applyBorder="1" applyAlignment="1">
      <alignment horizontal="center" vertical="center"/>
    </xf>
    <xf numFmtId="0" fontId="14" fillId="0" borderId="62" xfId="0" applyFont="1" applyBorder="1" applyAlignment="1">
      <alignment horizontal="left" vertical="center" wrapText="1"/>
    </xf>
    <xf numFmtId="0" fontId="14" fillId="0" borderId="61" xfId="0" applyFont="1" applyBorder="1" applyAlignment="1">
      <alignment horizontal="left" vertical="center" wrapText="1"/>
    </xf>
    <xf numFmtId="0" fontId="14" fillId="0" borderId="60" xfId="0" applyFont="1" applyBorder="1" applyAlignment="1">
      <alignment horizontal="left" vertical="center" wrapText="1"/>
    </xf>
    <xf numFmtId="164" fontId="14" fillId="0" borderId="23" xfId="0" applyNumberFormat="1" applyFont="1" applyFill="1" applyBorder="1" applyAlignment="1">
      <alignment horizontal="center" vertical="center"/>
    </xf>
    <xf numFmtId="164" fontId="14" fillId="0" borderId="84" xfId="0" applyNumberFormat="1" applyFont="1" applyBorder="1" applyAlignment="1">
      <alignment horizontal="center"/>
    </xf>
    <xf numFmtId="168" fontId="11" fillId="0" borderId="54" xfId="0" applyNumberFormat="1" applyFont="1" applyFill="1" applyBorder="1" applyAlignment="1">
      <alignment horizontal="center" vertical="center"/>
    </xf>
    <xf numFmtId="164" fontId="14" fillId="0" borderId="29" xfId="0" applyNumberFormat="1" applyFont="1" applyBorder="1" applyAlignment="1">
      <alignment horizontal="center"/>
    </xf>
    <xf numFmtId="168" fontId="11" fillId="0" borderId="28" xfId="0" applyNumberFormat="1" applyFont="1" applyFill="1" applyBorder="1" applyAlignment="1">
      <alignment horizontal="center" vertical="center"/>
    </xf>
    <xf numFmtId="164" fontId="14" fillId="4" borderId="29" xfId="0" applyNumberFormat="1" applyFont="1" applyFill="1" applyBorder="1" applyAlignment="1">
      <alignment horizontal="center"/>
    </xf>
    <xf numFmtId="168" fontId="11" fillId="4" borderId="28" xfId="0" applyNumberFormat="1" applyFont="1" applyFill="1" applyBorder="1" applyAlignment="1">
      <alignment horizontal="center" vertical="center"/>
    </xf>
    <xf numFmtId="164" fontId="14" fillId="0" borderId="49" xfId="0" applyNumberFormat="1" applyFont="1" applyBorder="1" applyAlignment="1">
      <alignment horizontal="center"/>
    </xf>
    <xf numFmtId="164" fontId="14" fillId="4" borderId="49" xfId="0" applyNumberFormat="1" applyFont="1" applyFill="1" applyBorder="1" applyAlignment="1">
      <alignment horizontal="center"/>
    </xf>
    <xf numFmtId="164" fontId="14" fillId="0" borderId="36" xfId="0" applyNumberFormat="1" applyFont="1" applyBorder="1" applyAlignment="1">
      <alignment horizontal="center"/>
    </xf>
    <xf numFmtId="164" fontId="14" fillId="4" borderId="36" xfId="0" applyNumberFormat="1" applyFont="1" applyFill="1" applyBorder="1" applyAlignment="1">
      <alignment horizontal="center"/>
    </xf>
    <xf numFmtId="164" fontId="11" fillId="0" borderId="29" xfId="0" applyNumberFormat="1" applyFont="1" applyBorder="1" applyAlignment="1">
      <alignment horizontal="center" vertical="center"/>
    </xf>
    <xf numFmtId="164" fontId="11" fillId="4" borderId="29" xfId="0" applyNumberFormat="1" applyFont="1" applyFill="1" applyBorder="1" applyAlignment="1">
      <alignment horizontal="center" vertical="center"/>
    </xf>
    <xf numFmtId="164" fontId="14" fillId="0" borderId="70" xfId="0" applyNumberFormat="1" applyFont="1" applyBorder="1" applyAlignment="1">
      <alignment horizontal="center"/>
    </xf>
    <xf numFmtId="168" fontId="11" fillId="0" borderId="23" xfId="0" applyNumberFormat="1" applyFont="1" applyFill="1" applyBorder="1" applyAlignment="1">
      <alignment horizontal="center" vertical="center"/>
    </xf>
    <xf numFmtId="164" fontId="14" fillId="4" borderId="70" xfId="0" applyNumberFormat="1" applyFont="1" applyFill="1" applyBorder="1" applyAlignment="1">
      <alignment horizontal="center"/>
    </xf>
    <xf numFmtId="168" fontId="11" fillId="4" borderId="117" xfId="0" applyNumberFormat="1" applyFont="1" applyFill="1" applyBorder="1" applyAlignment="1">
      <alignment horizontal="center" vertical="center"/>
    </xf>
    <xf numFmtId="168" fontId="11" fillId="4" borderId="116" xfId="0" applyNumberFormat="1" applyFont="1" applyFill="1" applyBorder="1" applyAlignment="1">
      <alignment horizontal="center" vertical="center"/>
    </xf>
    <xf numFmtId="0" fontId="14" fillId="0" borderId="118" xfId="0" applyFont="1" applyBorder="1" applyAlignment="1">
      <alignment horizontal="center"/>
    </xf>
    <xf numFmtId="0" fontId="23" fillId="0" borderId="119" xfId="0" applyFont="1" applyBorder="1"/>
    <xf numFmtId="0" fontId="13" fillId="0" borderId="2" xfId="0" applyFont="1" applyBorder="1" applyAlignment="1">
      <alignment horizontal="center" vertical="center" wrapText="1"/>
    </xf>
    <xf numFmtId="0" fontId="14" fillId="8" borderId="42" xfId="0" applyFont="1" applyFill="1" applyBorder="1" applyAlignment="1">
      <alignment horizontal="center" vertical="center"/>
    </xf>
    <xf numFmtId="164" fontId="14" fillId="8" borderId="40" xfId="0" applyNumberFormat="1" applyFont="1" applyFill="1" applyBorder="1" applyAlignment="1">
      <alignment horizontal="center" vertical="center"/>
    </xf>
    <xf numFmtId="0" fontId="14" fillId="8" borderId="64" xfId="0" applyFont="1" applyFill="1" applyBorder="1" applyAlignment="1">
      <alignment horizontal="center" vertical="center" wrapText="1"/>
    </xf>
    <xf numFmtId="164" fontId="14" fillId="8" borderId="43" xfId="0" applyNumberFormat="1" applyFont="1" applyFill="1" applyBorder="1" applyAlignment="1">
      <alignment horizontal="center" vertical="center"/>
    </xf>
    <xf numFmtId="164" fontId="10" fillId="0" borderId="71" xfId="0" applyNumberFormat="1" applyFont="1" applyBorder="1" applyAlignment="1">
      <alignment horizontal="center" vertical="center" wrapText="1"/>
    </xf>
    <xf numFmtId="0" fontId="10" fillId="0" borderId="31" xfId="0" applyFont="1" applyBorder="1"/>
    <xf numFmtId="168" fontId="11" fillId="4" borderId="34" xfId="0" applyNumberFormat="1" applyFont="1" applyFill="1" applyBorder="1" applyAlignment="1">
      <alignment horizontal="center" vertical="center"/>
    </xf>
    <xf numFmtId="0" fontId="40" fillId="0" borderId="0" xfId="0" applyFont="1" applyFill="1" applyBorder="1"/>
    <xf numFmtId="0" fontId="13" fillId="0" borderId="80" xfId="0" applyFont="1" applyFill="1" applyBorder="1"/>
    <xf numFmtId="0" fontId="0" fillId="0" borderId="16" xfId="0" applyFont="1" applyBorder="1" applyAlignment="1">
      <alignment vertical="center" textRotation="90" wrapText="1"/>
    </xf>
    <xf numFmtId="0" fontId="13" fillId="0" borderId="64" xfId="0" applyFont="1" applyBorder="1" applyAlignment="1">
      <alignment horizontal="center" vertical="center" wrapText="1"/>
    </xf>
    <xf numFmtId="164" fontId="13" fillId="0" borderId="20" xfId="0" applyNumberFormat="1" applyFont="1" applyBorder="1" applyAlignment="1">
      <alignment horizontal="center"/>
    </xf>
    <xf numFmtId="164" fontId="13" fillId="0" borderId="20" xfId="0" applyNumberFormat="1" applyFont="1" applyFill="1" applyBorder="1" applyAlignment="1">
      <alignment horizontal="center"/>
    </xf>
    <xf numFmtId="164" fontId="13" fillId="0" borderId="0" xfId="0" applyNumberFormat="1" applyFont="1" applyFill="1" applyBorder="1" applyAlignment="1">
      <alignment horizontal="center"/>
    </xf>
    <xf numFmtId="164" fontId="13" fillId="0" borderId="37" xfId="0" applyNumberFormat="1" applyFont="1" applyBorder="1" applyAlignment="1">
      <alignment horizontal="center"/>
    </xf>
    <xf numFmtId="164" fontId="13" fillId="0" borderId="95" xfId="0" applyNumberFormat="1" applyFont="1" applyBorder="1" applyAlignment="1">
      <alignment horizontal="center"/>
    </xf>
    <xf numFmtId="0" fontId="13" fillId="0" borderId="123" xfId="0" applyFont="1" applyBorder="1" applyAlignment="1">
      <alignment horizontal="center"/>
    </xf>
    <xf numFmtId="164" fontId="13" fillId="4" borderId="5" xfId="0" applyNumberFormat="1" applyFont="1" applyFill="1" applyBorder="1" applyAlignment="1">
      <alignment horizontal="center"/>
    </xf>
    <xf numFmtId="164" fontId="13" fillId="0" borderId="75" xfId="0" applyNumberFormat="1" applyFont="1" applyFill="1" applyBorder="1" applyAlignment="1">
      <alignment horizontal="center"/>
    </xf>
    <xf numFmtId="164" fontId="13" fillId="0" borderId="82" xfId="0" applyNumberFormat="1" applyFont="1" applyFill="1" applyBorder="1" applyAlignment="1">
      <alignment horizontal="center"/>
    </xf>
    <xf numFmtId="164" fontId="14" fillId="0" borderId="59" xfId="0" applyNumberFormat="1" applyFont="1" applyBorder="1" applyAlignment="1">
      <alignment horizontal="center" vertical="center"/>
    </xf>
    <xf numFmtId="0" fontId="14" fillId="0" borderId="69" xfId="0" applyFont="1" applyBorder="1" applyAlignment="1">
      <alignment vertical="center" wrapText="1"/>
    </xf>
    <xf numFmtId="0" fontId="14" fillId="0" borderId="121" xfId="0" applyFont="1" applyFill="1" applyBorder="1" applyAlignment="1">
      <alignment horizontal="center" vertical="center"/>
    </xf>
    <xf numFmtId="164" fontId="14" fillId="0" borderId="121" xfId="0" applyNumberFormat="1" applyFont="1" applyBorder="1" applyAlignment="1">
      <alignment horizontal="center" vertical="center"/>
    </xf>
    <xf numFmtId="0" fontId="14" fillId="4" borderId="130" xfId="0" applyFont="1" applyFill="1" applyBorder="1" applyAlignment="1">
      <alignment horizontal="center" vertical="center"/>
    </xf>
    <xf numFmtId="0" fontId="14" fillId="4" borderId="32" xfId="0" applyFont="1" applyFill="1" applyBorder="1" applyAlignment="1">
      <alignment horizontal="center" vertical="center"/>
    </xf>
    <xf numFmtId="0" fontId="14" fillId="4" borderId="51" xfId="0" applyFont="1" applyFill="1" applyBorder="1" applyAlignment="1">
      <alignment horizontal="center" vertical="center"/>
    </xf>
    <xf numFmtId="0" fontId="14" fillId="4" borderId="131" xfId="0" applyFont="1" applyFill="1" applyBorder="1" applyAlignment="1">
      <alignment horizontal="center" vertical="center"/>
    </xf>
    <xf numFmtId="164" fontId="10" fillId="0" borderId="36" xfId="0" applyNumberFormat="1" applyFont="1" applyFill="1" applyBorder="1" applyAlignment="1">
      <alignment horizontal="center"/>
    </xf>
    <xf numFmtId="164" fontId="10" fillId="0" borderId="38" xfId="0" applyNumberFormat="1" applyFont="1" applyFill="1" applyBorder="1" applyAlignment="1">
      <alignment horizontal="center"/>
    </xf>
    <xf numFmtId="164" fontId="10" fillId="0" borderId="86" xfId="0" applyNumberFormat="1" applyFont="1" applyFill="1" applyBorder="1" applyAlignment="1">
      <alignment horizontal="center"/>
    </xf>
    <xf numFmtId="164" fontId="10" fillId="0" borderId="59" xfId="16" applyNumberFormat="1" applyFont="1" applyFill="1" applyBorder="1" applyAlignment="1">
      <alignment horizontal="center"/>
    </xf>
    <xf numFmtId="164" fontId="10" fillId="4" borderId="44" xfId="16" applyNumberFormat="1" applyFont="1" applyFill="1" applyBorder="1" applyAlignment="1">
      <alignment horizontal="center"/>
    </xf>
    <xf numFmtId="0" fontId="13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41" fontId="0" fillId="0" borderId="90" xfId="0" applyNumberFormat="1" applyFont="1" applyBorder="1" applyAlignment="1">
      <alignment horizontal="center" vertical="center"/>
    </xf>
    <xf numFmtId="41" fontId="0" fillId="0" borderId="112" xfId="0" applyNumberFormat="1" applyFont="1" applyBorder="1" applyAlignment="1">
      <alignment horizontal="center" vertical="center"/>
    </xf>
    <xf numFmtId="41" fontId="0" fillId="0" borderId="105" xfId="0" applyNumberFormat="1" applyFont="1" applyBorder="1" applyAlignment="1">
      <alignment horizontal="center" vertical="center"/>
    </xf>
    <xf numFmtId="41" fontId="0" fillId="0" borderId="113" xfId="0" applyNumberFormat="1" applyFont="1" applyBorder="1" applyAlignment="1">
      <alignment horizontal="center" vertical="center"/>
    </xf>
    <xf numFmtId="41" fontId="3" fillId="10" borderId="123" xfId="0" applyNumberFormat="1" applyFont="1" applyFill="1" applyBorder="1" applyAlignment="1">
      <alignment horizontal="center" vertical="center"/>
    </xf>
    <xf numFmtId="41" fontId="3" fillId="10" borderId="124" xfId="0" applyNumberFormat="1" applyFont="1" applyFill="1" applyBorder="1" applyAlignment="1">
      <alignment horizontal="center" vertical="center"/>
    </xf>
    <xf numFmtId="164" fontId="3" fillId="10" borderId="91" xfId="0" applyNumberFormat="1" applyFont="1" applyFill="1" applyBorder="1" applyAlignment="1">
      <alignment horizontal="center" vertical="center"/>
    </xf>
    <xf numFmtId="164" fontId="3" fillId="10" borderId="126" xfId="0" applyNumberFormat="1" applyFont="1" applyFill="1" applyBorder="1" applyAlignment="1">
      <alignment horizontal="center" vertical="center"/>
    </xf>
    <xf numFmtId="41" fontId="0" fillId="0" borderId="110" xfId="0" applyNumberFormat="1" applyFont="1" applyBorder="1" applyAlignment="1">
      <alignment horizontal="center" vertical="center"/>
    </xf>
    <xf numFmtId="41" fontId="0" fillId="0" borderId="111" xfId="0" applyNumberFormat="1" applyFont="1" applyBorder="1" applyAlignment="1">
      <alignment horizontal="center" vertical="center"/>
    </xf>
    <xf numFmtId="41" fontId="3" fillId="10" borderId="110" xfId="0" applyNumberFormat="1" applyFont="1" applyFill="1" applyBorder="1" applyAlignment="1">
      <alignment horizontal="center" vertical="center"/>
    </xf>
    <xf numFmtId="41" fontId="3" fillId="10" borderId="111" xfId="0" applyNumberFormat="1" applyFont="1" applyFill="1" applyBorder="1" applyAlignment="1">
      <alignment horizontal="center" vertical="center"/>
    </xf>
    <xf numFmtId="41" fontId="3" fillId="10" borderId="112" xfId="0" applyNumberFormat="1" applyFont="1" applyFill="1" applyBorder="1" applyAlignment="1">
      <alignment horizontal="center" vertical="center"/>
    </xf>
    <xf numFmtId="41" fontId="3" fillId="10" borderId="113" xfId="0" applyNumberFormat="1" applyFont="1" applyFill="1" applyBorder="1" applyAlignment="1">
      <alignment horizontal="center" vertical="center"/>
    </xf>
    <xf numFmtId="41" fontId="3" fillId="10" borderId="133" xfId="0" applyNumberFormat="1" applyFont="1" applyFill="1" applyBorder="1" applyAlignment="1">
      <alignment horizontal="center" vertical="center"/>
    </xf>
    <xf numFmtId="164" fontId="3" fillId="10" borderId="134" xfId="0" applyNumberFormat="1" applyFont="1" applyFill="1" applyBorder="1" applyAlignment="1">
      <alignment horizontal="center" vertical="center"/>
    </xf>
    <xf numFmtId="0" fontId="13" fillId="0" borderId="0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7" fillId="0" borderId="0" xfId="0" applyFont="1" applyAlignment="1">
      <alignment horizontal="center"/>
    </xf>
    <xf numFmtId="0" fontId="11" fillId="0" borderId="16" xfId="0" applyFont="1" applyBorder="1" applyAlignment="1">
      <alignment horizontal="center" vertical="center" wrapText="1"/>
    </xf>
    <xf numFmtId="0" fontId="11" fillId="0" borderId="0" xfId="0" applyFont="1" applyAlignment="1">
      <alignment horizontal="center"/>
    </xf>
    <xf numFmtId="0" fontId="5" fillId="0" borderId="0" xfId="11"/>
    <xf numFmtId="0" fontId="15" fillId="0" borderId="0" xfId="11" applyFont="1"/>
    <xf numFmtId="164" fontId="14" fillId="0" borderId="121" xfId="11" applyNumberFormat="1" applyFont="1" applyBorder="1" applyAlignment="1">
      <alignment horizontal="center" vertical="center"/>
    </xf>
    <xf numFmtId="164" fontId="14" fillId="0" borderId="24" xfId="11" applyNumberFormat="1" applyFont="1" applyFill="1" applyBorder="1" applyAlignment="1">
      <alignment horizontal="center" vertical="center"/>
    </xf>
    <xf numFmtId="0" fontId="14" fillId="0" borderId="97" xfId="11" applyFont="1" applyBorder="1"/>
    <xf numFmtId="164" fontId="14" fillId="0" borderId="25" xfId="11" applyNumberFormat="1" applyFont="1" applyBorder="1" applyAlignment="1">
      <alignment horizontal="center" vertical="center"/>
    </xf>
    <xf numFmtId="164" fontId="14" fillId="0" borderId="26" xfId="11" applyNumberFormat="1" applyFont="1" applyBorder="1" applyAlignment="1">
      <alignment horizontal="center" vertical="center"/>
    </xf>
    <xf numFmtId="0" fontId="14" fillId="5" borderId="27" xfId="11" applyFont="1" applyFill="1" applyBorder="1" applyAlignment="1">
      <alignment horizontal="center" vertical="center"/>
    </xf>
    <xf numFmtId="0" fontId="14" fillId="0" borderId="23" xfId="11" applyFont="1" applyFill="1" applyBorder="1" applyAlignment="1">
      <alignment horizontal="center" vertical="center"/>
    </xf>
    <xf numFmtId="0" fontId="14" fillId="0" borderId="25" xfId="11" applyFont="1" applyFill="1" applyBorder="1" applyAlignment="1">
      <alignment horizontal="center" vertical="center"/>
    </xf>
    <xf numFmtId="0" fontId="14" fillId="0" borderId="60" xfId="11" applyFont="1" applyBorder="1" applyAlignment="1">
      <alignment horizontal="left" vertical="center" wrapText="1"/>
    </xf>
    <xf numFmtId="164" fontId="5" fillId="0" borderId="0" xfId="11" applyNumberFormat="1"/>
    <xf numFmtId="164" fontId="14" fillId="0" borderId="30" xfId="11" applyNumberFormat="1" applyFont="1" applyBorder="1" applyAlignment="1">
      <alignment horizontal="center" vertical="center"/>
    </xf>
    <xf numFmtId="164" fontId="14" fillId="0" borderId="1" xfId="11" applyNumberFormat="1" applyFont="1" applyFill="1" applyBorder="1" applyAlignment="1">
      <alignment horizontal="center" vertical="center"/>
    </xf>
    <xf numFmtId="0" fontId="14" fillId="0" borderId="31" xfId="11" applyFont="1" applyBorder="1"/>
    <xf numFmtId="0" fontId="14" fillId="0" borderId="1" xfId="11" applyFont="1" applyBorder="1"/>
    <xf numFmtId="164" fontId="14" fillId="0" borderId="29" xfId="11" applyNumberFormat="1" applyFont="1" applyBorder="1" applyAlignment="1">
      <alignment horizontal="center" vertical="center"/>
    </xf>
    <xf numFmtId="164" fontId="14" fillId="0" borderId="20" xfId="11" applyNumberFormat="1" applyFont="1" applyBorder="1" applyAlignment="1">
      <alignment horizontal="center" vertical="center"/>
    </xf>
    <xf numFmtId="0" fontId="14" fillId="5" borderId="32" xfId="11" applyFont="1" applyFill="1" applyBorder="1" applyAlignment="1">
      <alignment horizontal="center" vertical="center"/>
    </xf>
    <xf numFmtId="0" fontId="14" fillId="0" borderId="28" xfId="11" applyFont="1" applyFill="1" applyBorder="1" applyAlignment="1">
      <alignment horizontal="center" vertical="center"/>
    </xf>
    <xf numFmtId="0" fontId="14" fillId="0" borderId="29" xfId="11" applyFont="1" applyFill="1" applyBorder="1" applyAlignment="1">
      <alignment horizontal="center" vertical="center"/>
    </xf>
    <xf numFmtId="0" fontId="14" fillId="0" borderId="61" xfId="11" applyFont="1" applyBorder="1" applyAlignment="1">
      <alignment horizontal="left" vertical="center" wrapText="1"/>
    </xf>
    <xf numFmtId="0" fontId="5" fillId="0" borderId="31" xfId="11" applyBorder="1"/>
    <xf numFmtId="0" fontId="5" fillId="0" borderId="1" xfId="11" applyBorder="1"/>
    <xf numFmtId="0" fontId="14" fillId="0" borderId="30" xfId="11" applyFont="1" applyFill="1" applyBorder="1" applyAlignment="1">
      <alignment horizontal="center" vertical="center"/>
    </xf>
    <xf numFmtId="0" fontId="14" fillId="0" borderId="62" xfId="11" applyFont="1" applyBorder="1" applyAlignment="1">
      <alignment horizontal="left" vertical="center" wrapText="1"/>
    </xf>
    <xf numFmtId="164" fontId="14" fillId="0" borderId="58" xfId="11" applyNumberFormat="1" applyFont="1" applyBorder="1" applyAlignment="1">
      <alignment horizontal="center" vertical="center"/>
    </xf>
    <xf numFmtId="164" fontId="14" fillId="0" borderId="55" xfId="11" applyNumberFormat="1" applyFont="1" applyFill="1" applyBorder="1" applyAlignment="1">
      <alignment horizontal="center" vertical="center"/>
    </xf>
    <xf numFmtId="0" fontId="14" fillId="0" borderId="135" xfId="11" applyFont="1" applyBorder="1"/>
    <xf numFmtId="0" fontId="14" fillId="0" borderId="55" xfId="11" applyFont="1" applyBorder="1"/>
    <xf numFmtId="164" fontId="14" fillId="0" borderId="56" xfId="11" applyNumberFormat="1" applyFont="1" applyBorder="1" applyAlignment="1">
      <alignment horizontal="center" vertical="center"/>
    </xf>
    <xf numFmtId="164" fontId="14" fillId="0" borderId="37" xfId="11" applyNumberFormat="1" applyFont="1" applyBorder="1" applyAlignment="1">
      <alignment horizontal="center" vertical="center"/>
    </xf>
    <xf numFmtId="0" fontId="14" fillId="5" borderId="39" xfId="11" applyFont="1" applyFill="1" applyBorder="1" applyAlignment="1">
      <alignment horizontal="center" vertical="center"/>
    </xf>
    <xf numFmtId="0" fontId="14" fillId="0" borderId="38" xfId="11" applyFont="1" applyFill="1" applyBorder="1" applyAlignment="1">
      <alignment horizontal="center" vertical="center"/>
    </xf>
    <xf numFmtId="0" fontId="14" fillId="0" borderId="36" xfId="11" applyFont="1" applyFill="1" applyBorder="1" applyAlignment="1">
      <alignment horizontal="center" vertical="center"/>
    </xf>
    <xf numFmtId="164" fontId="14" fillId="4" borderId="44" xfId="11" applyNumberFormat="1" applyFont="1" applyFill="1" applyBorder="1" applyAlignment="1">
      <alignment horizontal="center" vertical="center"/>
    </xf>
    <xf numFmtId="164" fontId="14" fillId="4" borderId="41" xfId="11" applyNumberFormat="1" applyFont="1" applyFill="1" applyBorder="1" applyAlignment="1">
      <alignment horizontal="center" vertical="center"/>
    </xf>
    <xf numFmtId="0" fontId="14" fillId="4" borderId="63" xfId="11" applyFont="1" applyFill="1" applyBorder="1"/>
    <xf numFmtId="0" fontId="14" fillId="4" borderId="41" xfId="11" applyFont="1" applyFill="1" applyBorder="1"/>
    <xf numFmtId="164" fontId="14" fillId="4" borderId="42" xfId="11" applyNumberFormat="1" applyFont="1" applyFill="1" applyBorder="1" applyAlignment="1">
      <alignment horizontal="center" vertical="center"/>
    </xf>
    <xf numFmtId="164" fontId="14" fillId="4" borderId="63" xfId="11" applyNumberFormat="1" applyFont="1" applyFill="1" applyBorder="1" applyAlignment="1">
      <alignment horizontal="center" vertical="center"/>
    </xf>
    <xf numFmtId="0" fontId="14" fillId="4" borderId="45" xfId="11" applyFont="1" applyFill="1" applyBorder="1" applyAlignment="1">
      <alignment horizontal="center" vertical="center"/>
    </xf>
    <xf numFmtId="0" fontId="14" fillId="4" borderId="44" xfId="11" applyFont="1" applyFill="1" applyBorder="1" applyAlignment="1">
      <alignment horizontal="center" vertical="center"/>
    </xf>
    <xf numFmtId="0" fontId="14" fillId="4" borderId="42" xfId="11" applyFont="1" applyFill="1" applyBorder="1" applyAlignment="1">
      <alignment horizontal="center" vertical="center"/>
    </xf>
    <xf numFmtId="164" fontId="14" fillId="4" borderId="43" xfId="11" applyNumberFormat="1" applyFont="1" applyFill="1" applyBorder="1" applyAlignment="1">
      <alignment horizontal="center" vertical="center"/>
    </xf>
    <xf numFmtId="0" fontId="14" fillId="4" borderId="64" xfId="11" applyFont="1" applyFill="1" applyBorder="1" applyAlignment="1">
      <alignment vertical="center" wrapText="1"/>
    </xf>
    <xf numFmtId="164" fontId="14" fillId="0" borderId="136" xfId="11" applyNumberFormat="1" applyFont="1" applyBorder="1" applyAlignment="1">
      <alignment horizontal="center" vertical="center"/>
    </xf>
    <xf numFmtId="164" fontId="14" fillId="0" borderId="47" xfId="11" applyNumberFormat="1" applyFont="1" applyFill="1" applyBorder="1" applyAlignment="1">
      <alignment horizontal="center" vertical="center"/>
    </xf>
    <xf numFmtId="164" fontId="14" fillId="0" borderId="48" xfId="11" applyNumberFormat="1" applyFont="1" applyBorder="1" applyAlignment="1">
      <alignment horizontal="center" vertical="center"/>
    </xf>
    <xf numFmtId="164" fontId="14" fillId="0" borderId="65" xfId="11" applyNumberFormat="1" applyFont="1" applyBorder="1" applyAlignment="1">
      <alignment horizontal="center" vertical="center"/>
    </xf>
    <xf numFmtId="0" fontId="14" fillId="5" borderId="66" xfId="11" applyFont="1" applyFill="1" applyBorder="1" applyAlignment="1">
      <alignment horizontal="center" vertical="center"/>
    </xf>
    <xf numFmtId="0" fontId="14" fillId="0" borderId="46" xfId="11" applyFont="1" applyFill="1" applyBorder="1" applyAlignment="1">
      <alignment horizontal="center" vertical="center"/>
    </xf>
    <xf numFmtId="0" fontId="14" fillId="0" borderId="48" xfId="11" applyFont="1" applyFill="1" applyBorder="1" applyAlignment="1">
      <alignment horizontal="center" vertical="center"/>
    </xf>
    <xf numFmtId="0" fontId="14" fillId="0" borderId="65" xfId="11" applyFont="1" applyBorder="1"/>
    <xf numFmtId="0" fontId="14" fillId="0" borderId="47" xfId="11" applyFont="1" applyBorder="1"/>
    <xf numFmtId="0" fontId="14" fillId="0" borderId="67" xfId="11" applyFont="1" applyBorder="1" applyAlignment="1">
      <alignment vertical="center" wrapText="1"/>
    </xf>
    <xf numFmtId="164" fontId="14" fillId="5" borderId="36" xfId="11" applyNumberFormat="1" applyFont="1" applyFill="1" applyBorder="1" applyAlignment="1">
      <alignment horizontal="center" vertical="center"/>
    </xf>
    <xf numFmtId="0" fontId="14" fillId="0" borderId="62" xfId="11" applyFont="1" applyBorder="1" applyAlignment="1">
      <alignment vertical="center" wrapText="1"/>
    </xf>
    <xf numFmtId="0" fontId="14" fillId="0" borderId="68" xfId="11" applyFont="1" applyBorder="1" applyAlignment="1">
      <alignment vertical="center" wrapText="1"/>
    </xf>
    <xf numFmtId="164" fontId="14" fillId="0" borderId="56" xfId="11" applyNumberFormat="1" applyFont="1" applyFill="1" applyBorder="1" applyAlignment="1">
      <alignment horizontal="center" vertical="center"/>
    </xf>
    <xf numFmtId="164" fontId="14" fillId="0" borderId="57" xfId="11" applyNumberFormat="1" applyFont="1" applyBorder="1" applyAlignment="1">
      <alignment horizontal="center" vertical="center"/>
    </xf>
    <xf numFmtId="0" fontId="14" fillId="5" borderId="137" xfId="11" applyFont="1" applyFill="1" applyBorder="1" applyAlignment="1">
      <alignment horizontal="center" vertical="center"/>
    </xf>
    <xf numFmtId="0" fontId="14" fillId="0" borderId="58" xfId="11" applyFont="1" applyFill="1" applyBorder="1" applyAlignment="1">
      <alignment horizontal="center" vertical="center"/>
    </xf>
    <xf numFmtId="0" fontId="14" fillId="0" borderId="56" xfId="11" applyFont="1" applyFill="1" applyBorder="1" applyAlignment="1">
      <alignment horizontal="center" vertical="center"/>
    </xf>
    <xf numFmtId="0" fontId="14" fillId="0" borderId="69" xfId="11" applyFont="1" applyBorder="1" applyAlignment="1">
      <alignment vertical="center" wrapText="1"/>
    </xf>
    <xf numFmtId="164" fontId="14" fillId="4" borderId="99" xfId="11" applyNumberFormat="1" applyFont="1" applyFill="1" applyBorder="1" applyAlignment="1">
      <alignment horizontal="center" vertical="center"/>
    </xf>
    <xf numFmtId="164" fontId="14" fillId="4" borderId="70" xfId="11" applyNumberFormat="1" applyFont="1" applyFill="1" applyBorder="1" applyAlignment="1">
      <alignment horizontal="center" vertical="center"/>
    </xf>
    <xf numFmtId="164" fontId="14" fillId="4" borderId="120" xfId="11" applyNumberFormat="1" applyFont="1" applyFill="1" applyBorder="1" applyAlignment="1">
      <alignment horizontal="center" vertical="center"/>
    </xf>
    <xf numFmtId="164" fontId="14" fillId="4" borderId="138" xfId="11" applyNumberFormat="1" applyFont="1" applyFill="1" applyBorder="1" applyAlignment="1">
      <alignment horizontal="center" vertical="center"/>
    </xf>
    <xf numFmtId="0" fontId="14" fillId="4" borderId="64" xfId="11" applyFont="1" applyFill="1" applyBorder="1" applyAlignment="1">
      <alignment horizontal="center" vertical="center" wrapText="1"/>
    </xf>
    <xf numFmtId="0" fontId="13" fillId="0" borderId="44" xfId="11" applyFont="1" applyBorder="1" applyAlignment="1">
      <alignment horizontal="center" vertical="center" wrapText="1"/>
    </xf>
    <xf numFmtId="0" fontId="13" fillId="0" borderId="41" xfId="11" applyFont="1" applyBorder="1" applyAlignment="1">
      <alignment horizontal="center" vertical="center" wrapText="1"/>
    </xf>
    <xf numFmtId="0" fontId="13" fillId="0" borderId="63" xfId="11" applyFont="1" applyBorder="1" applyAlignment="1">
      <alignment horizontal="center" vertical="center" wrapText="1"/>
    </xf>
    <xf numFmtId="0" fontId="13" fillId="0" borderId="40" xfId="11" applyFont="1" applyBorder="1" applyAlignment="1">
      <alignment horizontal="center" vertical="center" wrapText="1"/>
    </xf>
    <xf numFmtId="0" fontId="13" fillId="0" borderId="42" xfId="11" applyFont="1" applyBorder="1" applyAlignment="1">
      <alignment horizontal="center" vertical="center" wrapText="1"/>
    </xf>
    <xf numFmtId="0" fontId="3" fillId="0" borderId="0" xfId="11" applyFont="1" applyAlignment="1">
      <alignment horizontal="center"/>
    </xf>
    <xf numFmtId="0" fontId="10" fillId="0" borderId="0" xfId="11" applyFont="1" applyAlignment="1">
      <alignment horizontal="center"/>
    </xf>
    <xf numFmtId="0" fontId="11" fillId="0" borderId="0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/>
    </xf>
    <xf numFmtId="0" fontId="11" fillId="0" borderId="7" xfId="0" applyFont="1" applyBorder="1" applyAlignment="1">
      <alignment horizontal="center"/>
    </xf>
    <xf numFmtId="0" fontId="11" fillId="0" borderId="0" xfId="0" applyFont="1" applyBorder="1" applyAlignment="1">
      <alignment horizontal="center"/>
    </xf>
    <xf numFmtId="0" fontId="11" fillId="0" borderId="73" xfId="0" applyFont="1" applyBorder="1" applyAlignment="1">
      <alignment horizontal="center"/>
    </xf>
    <xf numFmtId="164" fontId="21" fillId="0" borderId="10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164" fontId="21" fillId="0" borderId="14" xfId="0" applyNumberFormat="1" applyFont="1" applyBorder="1" applyAlignment="1">
      <alignment horizontal="center"/>
    </xf>
    <xf numFmtId="164" fontId="21" fillId="0" borderId="19" xfId="0" applyNumberFormat="1" applyFont="1" applyBorder="1" applyAlignment="1">
      <alignment horizontal="center"/>
    </xf>
    <xf numFmtId="0" fontId="45" fillId="0" borderId="0" xfId="0" applyFont="1"/>
    <xf numFmtId="0" fontId="13" fillId="0" borderId="141" xfId="0" applyFont="1" applyBorder="1" applyAlignment="1">
      <alignment horizontal="center" vertical="center" wrapText="1"/>
    </xf>
    <xf numFmtId="0" fontId="11" fillId="4" borderId="88" xfId="0" applyFont="1" applyFill="1" applyBorder="1" applyAlignment="1">
      <alignment horizontal="center" vertical="center" wrapText="1"/>
    </xf>
    <xf numFmtId="0" fontId="11" fillId="4" borderId="89" xfId="0" applyFont="1" applyFill="1" applyBorder="1" applyAlignment="1">
      <alignment horizontal="center" vertical="center" wrapText="1"/>
    </xf>
    <xf numFmtId="0" fontId="11" fillId="4" borderId="140" xfId="0" applyFont="1" applyFill="1" applyBorder="1" applyAlignment="1">
      <alignment horizontal="center" vertical="center" wrapText="1"/>
    </xf>
    <xf numFmtId="0" fontId="13" fillId="0" borderId="0" xfId="0" applyFont="1"/>
    <xf numFmtId="0" fontId="14" fillId="0" borderId="51" xfId="0" applyFont="1" applyFill="1" applyBorder="1" applyAlignment="1">
      <alignment horizontal="center"/>
    </xf>
    <xf numFmtId="0" fontId="14" fillId="0" borderId="87" xfId="0" applyFont="1" applyFill="1" applyBorder="1" applyAlignment="1">
      <alignment horizontal="center"/>
    </xf>
    <xf numFmtId="164" fontId="14" fillId="0" borderId="20" xfId="0" applyNumberFormat="1" applyFont="1" applyBorder="1" applyAlignment="1">
      <alignment horizontal="center"/>
    </xf>
    <xf numFmtId="0" fontId="14" fillId="0" borderId="32" xfId="0" applyFont="1" applyFill="1" applyBorder="1" applyAlignment="1">
      <alignment horizontal="center"/>
    </xf>
    <xf numFmtId="0" fontId="14" fillId="0" borderId="90" xfId="0" applyFont="1" applyFill="1" applyBorder="1" applyAlignment="1">
      <alignment horizontal="center"/>
    </xf>
    <xf numFmtId="0" fontId="3" fillId="0" borderId="0" xfId="0" applyFont="1"/>
    <xf numFmtId="0" fontId="11" fillId="4" borderId="88" xfId="0" applyFont="1" applyFill="1" applyBorder="1" applyAlignment="1">
      <alignment horizontal="center"/>
    </xf>
    <xf numFmtId="0" fontId="11" fillId="4" borderId="89" xfId="0" applyFont="1" applyFill="1" applyBorder="1" applyAlignment="1">
      <alignment horizontal="center"/>
    </xf>
    <xf numFmtId="0" fontId="11" fillId="4" borderId="140" xfId="0" applyFont="1" applyFill="1" applyBorder="1" applyAlignment="1">
      <alignment horizontal="center"/>
    </xf>
    <xf numFmtId="0" fontId="14" fillId="0" borderId="91" xfId="0" applyFont="1" applyFill="1" applyBorder="1" applyAlignment="1">
      <alignment horizontal="center"/>
    </xf>
    <xf numFmtId="0" fontId="14" fillId="0" borderId="78" xfId="0" applyFont="1" applyFill="1" applyBorder="1" applyAlignment="1">
      <alignment horizontal="center"/>
    </xf>
    <xf numFmtId="164" fontId="14" fillId="0" borderId="112" xfId="0" applyNumberFormat="1" applyFont="1" applyBorder="1" applyAlignment="1">
      <alignment horizontal="center"/>
    </xf>
    <xf numFmtId="0" fontId="14" fillId="4" borderId="81" xfId="0" applyFont="1" applyFill="1" applyBorder="1" applyAlignment="1">
      <alignment horizontal="center"/>
    </xf>
    <xf numFmtId="0" fontId="14" fillId="4" borderId="142" xfId="0" applyFont="1" applyFill="1" applyBorder="1" applyAlignment="1">
      <alignment horizontal="center"/>
    </xf>
    <xf numFmtId="0" fontId="14" fillId="0" borderId="112" xfId="0" applyFont="1" applyFill="1" applyBorder="1" applyAlignment="1">
      <alignment horizontal="center"/>
    </xf>
    <xf numFmtId="0" fontId="14" fillId="0" borderId="111" xfId="0" applyFont="1" applyFill="1" applyBorder="1" applyAlignment="1">
      <alignment horizontal="center"/>
    </xf>
    <xf numFmtId="0" fontId="11" fillId="4" borderId="76" xfId="0" applyFont="1" applyFill="1" applyBorder="1" applyAlignment="1">
      <alignment horizontal="center"/>
    </xf>
    <xf numFmtId="0" fontId="11" fillId="4" borderId="108" xfId="0" applyFont="1" applyFill="1" applyBorder="1" applyAlignment="1">
      <alignment horizontal="center"/>
    </xf>
    <xf numFmtId="0" fontId="14" fillId="0" borderId="113" xfId="0" applyFont="1" applyFill="1" applyBorder="1" applyAlignment="1">
      <alignment horizontal="center"/>
    </xf>
    <xf numFmtId="0" fontId="11" fillId="4" borderId="76" xfId="0" applyFont="1" applyFill="1" applyBorder="1" applyAlignment="1">
      <alignment horizontal="center" vertical="center" wrapText="1"/>
    </xf>
    <xf numFmtId="0" fontId="11" fillId="4" borderId="108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11" fillId="0" borderId="0" xfId="0" applyFont="1" applyFill="1" applyBorder="1" applyAlignment="1">
      <alignment horizontal="center" vertical="center" wrapText="1"/>
    </xf>
    <xf numFmtId="164" fontId="11" fillId="0" borderId="0" xfId="0" applyNumberFormat="1" applyFont="1" applyFill="1" applyBorder="1" applyAlignment="1">
      <alignment horizontal="center" vertical="center" wrapText="1"/>
    </xf>
    <xf numFmtId="0" fontId="17" fillId="0" borderId="14" xfId="0" applyFont="1" applyBorder="1" applyAlignment="1">
      <alignment horizontal="centerContinuous"/>
    </xf>
    <xf numFmtId="0" fontId="17" fillId="4" borderId="81" xfId="0" applyFont="1" applyFill="1" applyBorder="1" applyAlignment="1">
      <alignment horizontal="centerContinuous"/>
    </xf>
    <xf numFmtId="0" fontId="17" fillId="4" borderId="22" xfId="0" applyFont="1" applyFill="1" applyBorder="1" applyAlignment="1">
      <alignment horizontal="center" vertical="center"/>
    </xf>
    <xf numFmtId="0" fontId="17" fillId="0" borderId="21" xfId="0" applyFont="1" applyBorder="1" applyAlignment="1">
      <alignment horizontal="center" vertical="center"/>
    </xf>
    <xf numFmtId="0" fontId="17" fillId="0" borderId="93" xfId="0" applyFont="1" applyBorder="1" applyAlignment="1">
      <alignment horizontal="center" vertical="center"/>
    </xf>
    <xf numFmtId="0" fontId="17" fillId="0" borderId="17" xfId="0" applyFont="1" applyBorder="1" applyAlignment="1">
      <alignment horizontal="center" vertical="center"/>
    </xf>
    <xf numFmtId="0" fontId="17" fillId="0" borderId="3" xfId="0" applyFont="1" applyBorder="1" applyAlignment="1">
      <alignment horizontal="center" vertical="center"/>
    </xf>
    <xf numFmtId="0" fontId="17" fillId="0" borderId="20" xfId="0" applyFont="1" applyBorder="1" applyAlignment="1">
      <alignment horizontal="left"/>
    </xf>
    <xf numFmtId="0" fontId="17" fillId="0" borderId="37" xfId="0" applyFont="1" applyBorder="1"/>
    <xf numFmtId="0" fontId="17" fillId="0" borderId="20" xfId="0" applyFont="1" applyBorder="1"/>
    <xf numFmtId="0" fontId="17" fillId="0" borderId="0" xfId="0" applyFont="1" applyBorder="1"/>
    <xf numFmtId="0" fontId="17" fillId="0" borderId="18" xfId="0" applyFont="1" applyBorder="1" applyAlignment="1">
      <alignment horizontal="center" vertical="center"/>
    </xf>
    <xf numFmtId="0" fontId="17" fillId="0" borderId="4" xfId="0" applyFont="1" applyBorder="1" applyAlignment="1">
      <alignment horizontal="center" vertical="center"/>
    </xf>
    <xf numFmtId="0" fontId="17" fillId="4" borderId="9" xfId="0" applyFont="1" applyFill="1" applyBorder="1" applyAlignment="1">
      <alignment horizontal="centerContinuous"/>
    </xf>
    <xf numFmtId="0" fontId="17" fillId="4" borderId="76" xfId="0" applyFont="1" applyFill="1" applyBorder="1" applyAlignment="1">
      <alignment horizontal="centerContinuous"/>
    </xf>
    <xf numFmtId="0" fontId="17" fillId="4" borderId="16" xfId="0" applyFont="1" applyFill="1" applyBorder="1" applyAlignment="1">
      <alignment horizontal="center" vertical="center"/>
    </xf>
    <xf numFmtId="0" fontId="17" fillId="0" borderId="9" xfId="0" applyFont="1" applyBorder="1" applyAlignment="1">
      <alignment horizontal="center" vertical="center"/>
    </xf>
    <xf numFmtId="0" fontId="17" fillId="0" borderId="15" xfId="0" applyFont="1" applyBorder="1" applyAlignment="1">
      <alignment horizontal="center" vertical="center"/>
    </xf>
    <xf numFmtId="0" fontId="17" fillId="0" borderId="5" xfId="0" applyFont="1" applyBorder="1" applyAlignment="1">
      <alignment horizontal="center" vertical="center"/>
    </xf>
    <xf numFmtId="0" fontId="17" fillId="0" borderId="94" xfId="0" applyFont="1" applyBorder="1" applyAlignment="1">
      <alignment horizontal="center" vertical="center"/>
    </xf>
    <xf numFmtId="0" fontId="17" fillId="0" borderId="11" xfId="0" applyFont="1" applyBorder="1" applyAlignment="1">
      <alignment horizontal="center" vertical="center"/>
    </xf>
    <xf numFmtId="0" fontId="17" fillId="0" borderId="13" xfId="0" applyFont="1" applyBorder="1" applyAlignment="1">
      <alignment horizontal="center" vertical="center"/>
    </xf>
    <xf numFmtId="0" fontId="17" fillId="0" borderId="79" xfId="0" applyFont="1" applyBorder="1"/>
    <xf numFmtId="0" fontId="17" fillId="0" borderId="95" xfId="0" applyFont="1" applyBorder="1"/>
    <xf numFmtId="0" fontId="17" fillId="0" borderId="12" xfId="0" applyFont="1" applyBorder="1" applyAlignment="1">
      <alignment horizontal="center" vertical="center"/>
    </xf>
    <xf numFmtId="0" fontId="17" fillId="0" borderId="72" xfId="0" applyFont="1" applyBorder="1" applyAlignment="1">
      <alignment horizontal="center" vertical="center"/>
    </xf>
    <xf numFmtId="0" fontId="17" fillId="0" borderId="75" xfId="0" applyFont="1" applyBorder="1" applyAlignment="1">
      <alignment horizontal="center" vertical="center"/>
    </xf>
    <xf numFmtId="0" fontId="17" fillId="4" borderId="9" xfId="0" applyFont="1" applyFill="1" applyBorder="1" applyAlignment="1">
      <alignment horizontal="center" vertical="center"/>
    </xf>
    <xf numFmtId="0" fontId="17" fillId="4" borderId="15" xfId="0" applyFont="1" applyFill="1" applyBorder="1" applyAlignment="1">
      <alignment horizontal="center" vertical="center" wrapText="1"/>
    </xf>
    <xf numFmtId="0" fontId="0" fillId="4" borderId="5" xfId="0" applyFill="1" applyBorder="1" applyAlignment="1">
      <alignment horizontal="center" vertical="center"/>
    </xf>
    <xf numFmtId="0" fontId="17" fillId="0" borderId="15" xfId="0" applyFont="1" applyBorder="1" applyAlignment="1">
      <alignment horizontal="center" vertical="center" wrapText="1"/>
    </xf>
    <xf numFmtId="0" fontId="17" fillId="0" borderId="5" xfId="0" applyFont="1" applyBorder="1" applyAlignment="1">
      <alignment horizontal="center" vertical="center" wrapText="1"/>
    </xf>
    <xf numFmtId="0" fontId="17" fillId="0" borderId="14" xfId="0" applyFont="1" applyBorder="1" applyAlignment="1">
      <alignment horizontal="center" vertical="center"/>
    </xf>
    <xf numFmtId="0" fontId="17" fillId="0" borderId="19" xfId="0" applyFont="1" applyBorder="1" applyAlignment="1">
      <alignment horizontal="center" vertical="center" wrapText="1"/>
    </xf>
    <xf numFmtId="0" fontId="17" fillId="0" borderId="7" xfId="0" applyFont="1" applyBorder="1" applyAlignment="1">
      <alignment horizontal="center" vertical="center" wrapText="1"/>
    </xf>
    <xf numFmtId="0" fontId="0" fillId="0" borderId="91" xfId="0" applyFont="1" applyBorder="1" applyAlignment="1">
      <alignment horizontal="center" vertical="center" wrapText="1"/>
    </xf>
    <xf numFmtId="0" fontId="0" fillId="0" borderId="126" xfId="0" applyFont="1" applyBorder="1" applyAlignment="1">
      <alignment horizontal="center" vertical="center" wrapText="1"/>
    </xf>
    <xf numFmtId="0" fontId="11" fillId="0" borderId="0" xfId="0" applyFont="1"/>
    <xf numFmtId="0" fontId="50" fillId="4" borderId="15" xfId="0" applyFont="1" applyFill="1" applyBorder="1" applyAlignment="1">
      <alignment horizontal="center" vertical="center"/>
    </xf>
    <xf numFmtId="0" fontId="50" fillId="9" borderId="15" xfId="0" applyFont="1" applyFill="1" applyBorder="1" applyAlignment="1">
      <alignment horizontal="center" vertical="center"/>
    </xf>
    <xf numFmtId="0" fontId="7" fillId="0" borderId="71" xfId="0" applyFont="1" applyBorder="1" applyAlignment="1">
      <alignment horizontal="center" vertical="center"/>
    </xf>
    <xf numFmtId="0" fontId="7" fillId="9" borderId="71" xfId="0" applyFont="1" applyFill="1" applyBorder="1" applyAlignment="1">
      <alignment horizontal="center" vertical="center"/>
    </xf>
    <xf numFmtId="0" fontId="7" fillId="6" borderId="71" xfId="0" applyFont="1" applyFill="1" applyBorder="1" applyAlignment="1">
      <alignment horizontal="center" vertical="center"/>
    </xf>
    <xf numFmtId="0" fontId="7" fillId="0" borderId="17" xfId="0" applyFont="1" applyBorder="1" applyAlignment="1">
      <alignment horizontal="center" vertical="center"/>
    </xf>
    <xf numFmtId="0" fontId="7" fillId="9" borderId="17" xfId="0" applyFont="1" applyFill="1" applyBorder="1" applyAlignment="1">
      <alignment horizontal="center" vertical="center"/>
    </xf>
    <xf numFmtId="0" fontId="7" fillId="6" borderId="17" xfId="0" applyFont="1" applyFill="1" applyBorder="1" applyAlignment="1">
      <alignment horizontal="center" vertical="center"/>
    </xf>
    <xf numFmtId="0" fontId="7" fillId="0" borderId="18" xfId="0" applyFont="1" applyBorder="1" applyAlignment="1">
      <alignment horizontal="center" vertical="center"/>
    </xf>
    <xf numFmtId="0" fontId="7" fillId="9" borderId="18" xfId="0" applyFont="1" applyFill="1" applyBorder="1" applyAlignment="1">
      <alignment horizontal="center" vertical="center"/>
    </xf>
    <xf numFmtId="0" fontId="7" fillId="6" borderId="18" xfId="0" applyFont="1" applyFill="1" applyBorder="1" applyAlignment="1">
      <alignment horizontal="center" vertical="center"/>
    </xf>
    <xf numFmtId="0" fontId="7" fillId="0" borderId="72" xfId="0" applyFont="1" applyBorder="1" applyAlignment="1">
      <alignment horizontal="center" vertical="center"/>
    </xf>
    <xf numFmtId="0" fontId="50" fillId="4" borderId="71" xfId="0" applyFont="1" applyFill="1" applyBorder="1" applyAlignment="1">
      <alignment horizontal="center" vertical="center"/>
    </xf>
    <xf numFmtId="0" fontId="50" fillId="9" borderId="71" xfId="0" applyFont="1" applyFill="1" applyBorder="1" applyAlignment="1">
      <alignment horizontal="center" vertical="center"/>
    </xf>
    <xf numFmtId="0" fontId="50" fillId="4" borderId="19" xfId="0" applyFont="1" applyFill="1" applyBorder="1" applyAlignment="1">
      <alignment horizontal="center" vertical="center"/>
    </xf>
    <xf numFmtId="0" fontId="7" fillId="0" borderId="15" xfId="0" applyFont="1" applyBorder="1" applyAlignment="1">
      <alignment horizontal="center" vertical="center"/>
    </xf>
    <xf numFmtId="0" fontId="7" fillId="9" borderId="15" xfId="0" applyFont="1" applyFill="1" applyBorder="1" applyAlignment="1">
      <alignment horizontal="center" vertical="center"/>
    </xf>
    <xf numFmtId="0" fontId="7" fillId="6" borderId="15" xfId="0" applyFont="1" applyFill="1" applyBorder="1" applyAlignment="1">
      <alignment horizontal="center" vertical="center"/>
    </xf>
    <xf numFmtId="0" fontId="7" fillId="0" borderId="21" xfId="0" applyFont="1" applyBorder="1" applyAlignment="1">
      <alignment horizontal="center" vertical="center"/>
    </xf>
    <xf numFmtId="0" fontId="7" fillId="9" borderId="21" xfId="0" applyFont="1" applyFill="1" applyBorder="1" applyAlignment="1">
      <alignment horizontal="center" vertical="center"/>
    </xf>
    <xf numFmtId="0" fontId="7" fillId="6" borderId="22" xfId="0" applyFont="1" applyFill="1" applyBorder="1" applyAlignment="1">
      <alignment horizontal="center" vertical="center"/>
    </xf>
    <xf numFmtId="0" fontId="7" fillId="0" borderId="17" xfId="0" applyFont="1" applyBorder="1" applyAlignment="1">
      <alignment horizontal="center" vertical="center" wrapText="1"/>
    </xf>
    <xf numFmtId="0" fontId="7" fillId="9" borderId="17" xfId="0" applyFont="1" applyFill="1" applyBorder="1" applyAlignment="1">
      <alignment horizontal="center" vertical="center" wrapText="1"/>
    </xf>
    <xf numFmtId="0" fontId="7" fillId="0" borderId="22" xfId="0" applyFont="1" applyBorder="1" applyAlignment="1">
      <alignment horizontal="center" vertical="center"/>
    </xf>
    <xf numFmtId="0" fontId="7" fillId="0" borderId="74" xfId="0" applyFont="1" applyBorder="1" applyAlignment="1">
      <alignment horizontal="center" vertical="center"/>
    </xf>
    <xf numFmtId="0" fontId="7" fillId="9" borderId="22" xfId="0" applyFont="1" applyFill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9" borderId="16" xfId="0" applyFont="1" applyFill="1" applyBorder="1" applyAlignment="1">
      <alignment horizontal="center" vertical="center"/>
    </xf>
    <xf numFmtId="0" fontId="7" fillId="0" borderId="75" xfId="0" applyFont="1" applyBorder="1" applyAlignment="1">
      <alignment horizontal="center" vertical="center"/>
    </xf>
    <xf numFmtId="0" fontId="7" fillId="9" borderId="72" xfId="0" applyFont="1" applyFill="1" applyBorder="1" applyAlignment="1">
      <alignment horizontal="center" vertical="center"/>
    </xf>
    <xf numFmtId="0" fontId="7" fillId="6" borderId="16" xfId="0" applyFont="1" applyFill="1" applyBorder="1" applyAlignment="1">
      <alignment horizontal="center" vertical="center"/>
    </xf>
    <xf numFmtId="0" fontId="7" fillId="0" borderId="77" xfId="0" applyFont="1" applyBorder="1" applyAlignment="1">
      <alignment horizontal="center" vertical="center"/>
    </xf>
    <xf numFmtId="0" fontId="7" fillId="9" borderId="21" xfId="0" applyFont="1" applyFill="1" applyBorder="1" applyAlignment="1">
      <alignment horizontal="center" vertical="center" wrapText="1"/>
    </xf>
    <xf numFmtId="0" fontId="7" fillId="0" borderId="78" xfId="0" applyFont="1" applyBorder="1" applyAlignment="1">
      <alignment horizontal="center" vertical="center"/>
    </xf>
    <xf numFmtId="0" fontId="7" fillId="9" borderId="18" xfId="0" applyFont="1" applyFill="1" applyBorder="1" applyAlignment="1">
      <alignment horizontal="center" vertical="center" wrapText="1"/>
    </xf>
    <xf numFmtId="0" fontId="50" fillId="4" borderId="15" xfId="0" applyFont="1" applyFill="1" applyBorder="1" applyAlignment="1">
      <alignment horizontal="center" vertical="center" wrapText="1"/>
    </xf>
    <xf numFmtId="0" fontId="50" fillId="4" borderId="76" xfId="0" applyFont="1" applyFill="1" applyBorder="1" applyAlignment="1">
      <alignment horizontal="center" vertical="center" wrapText="1"/>
    </xf>
    <xf numFmtId="0" fontId="50" fillId="9" borderId="15" xfId="0" applyFont="1" applyFill="1" applyBorder="1" applyAlignment="1">
      <alignment horizontal="center" vertical="center" wrapText="1"/>
    </xf>
    <xf numFmtId="0" fontId="7" fillId="6" borderId="77" xfId="0" applyFont="1" applyFill="1" applyBorder="1" applyAlignment="1">
      <alignment horizontal="center" vertical="center"/>
    </xf>
    <xf numFmtId="0" fontId="7" fillId="6" borderId="78" xfId="0" applyFont="1" applyFill="1" applyBorder="1" applyAlignment="1">
      <alignment horizontal="center" vertical="center"/>
    </xf>
    <xf numFmtId="0" fontId="0" fillId="0" borderId="127" xfId="0" applyFont="1" applyBorder="1" applyAlignment="1">
      <alignment horizontal="center" vertical="center" wrapText="1"/>
    </xf>
    <xf numFmtId="41" fontId="0" fillId="0" borderId="86" xfId="0" applyNumberFormat="1" applyFont="1" applyBorder="1" applyAlignment="1">
      <alignment horizontal="center" vertical="center"/>
    </xf>
    <xf numFmtId="41" fontId="0" fillId="0" borderId="31" xfId="0" applyNumberFormat="1" applyFont="1" applyBorder="1" applyAlignment="1">
      <alignment horizontal="center" vertical="center"/>
    </xf>
    <xf numFmtId="41" fontId="0" fillId="0" borderId="65" xfId="0" applyNumberFormat="1" applyFont="1" applyBorder="1" applyAlignment="1">
      <alignment horizontal="center" vertical="center"/>
    </xf>
    <xf numFmtId="41" fontId="3" fillId="10" borderId="132" xfId="0" applyNumberFormat="1" applyFont="1" applyFill="1" applyBorder="1" applyAlignment="1">
      <alignment horizontal="center" vertical="center"/>
    </xf>
    <xf numFmtId="164" fontId="3" fillId="10" borderId="127" xfId="0" applyNumberFormat="1" applyFont="1" applyFill="1" applyBorder="1" applyAlignment="1">
      <alignment horizontal="center" vertical="center"/>
    </xf>
    <xf numFmtId="0" fontId="0" fillId="0" borderId="134" xfId="0" applyFont="1" applyBorder="1" applyAlignment="1">
      <alignment horizontal="center" vertical="center" wrapText="1"/>
    </xf>
    <xf numFmtId="41" fontId="0" fillId="0" borderId="39" xfId="0" applyNumberFormat="1" applyFont="1" applyBorder="1" applyAlignment="1">
      <alignment horizontal="center" vertical="center"/>
    </xf>
    <xf numFmtId="41" fontId="0" fillId="0" borderId="32" xfId="0" applyNumberFormat="1" applyFont="1" applyBorder="1" applyAlignment="1">
      <alignment horizontal="center" vertical="center"/>
    </xf>
    <xf numFmtId="41" fontId="0" fillId="0" borderId="66" xfId="0" applyNumberFormat="1" applyFont="1" applyBorder="1" applyAlignment="1">
      <alignment horizontal="center" vertical="center"/>
    </xf>
    <xf numFmtId="49" fontId="14" fillId="0" borderId="68" xfId="0" applyNumberFormat="1" applyFont="1" applyBorder="1" applyAlignment="1">
      <alignment horizontal="center"/>
    </xf>
    <xf numFmtId="49" fontId="23" fillId="0" borderId="60" xfId="0" applyNumberFormat="1" applyFont="1" applyBorder="1"/>
    <xf numFmtId="0" fontId="11" fillId="0" borderId="60" xfId="0" applyFont="1" applyFill="1" applyBorder="1" applyAlignment="1">
      <alignment horizontal="left" vertical="center"/>
    </xf>
    <xf numFmtId="0" fontId="11" fillId="0" borderId="64" xfId="0" applyFont="1" applyFill="1" applyBorder="1" applyAlignment="1">
      <alignment horizontal="left" vertical="center"/>
    </xf>
    <xf numFmtId="0" fontId="14" fillId="0" borderId="122" xfId="0" applyFont="1" applyBorder="1"/>
    <xf numFmtId="0" fontId="14" fillId="0" borderId="61" xfId="0" applyFont="1" applyBorder="1"/>
    <xf numFmtId="0" fontId="14" fillId="0" borderId="68" xfId="0" applyFont="1" applyFill="1" applyBorder="1"/>
    <xf numFmtId="0" fontId="14" fillId="0" borderId="61" xfId="0" applyFont="1" applyFill="1" applyBorder="1"/>
    <xf numFmtId="0" fontId="14" fillId="0" borderId="67" xfId="0" applyFont="1" applyBorder="1"/>
    <xf numFmtId="0" fontId="14" fillId="0" borderId="62" xfId="0" applyFont="1" applyBorder="1"/>
    <xf numFmtId="0" fontId="14" fillId="0" borderId="62" xfId="0" applyFont="1" applyFill="1" applyBorder="1"/>
    <xf numFmtId="0" fontId="14" fillId="0" borderId="60" xfId="0" applyFont="1" applyBorder="1"/>
    <xf numFmtId="0" fontId="17" fillId="0" borderId="73" xfId="0" applyFont="1" applyBorder="1" applyAlignment="1">
      <alignment horizontal="centerContinuous"/>
    </xf>
    <xf numFmtId="0" fontId="17" fillId="0" borderId="10" xfId="0" applyFont="1" applyBorder="1" applyAlignment="1">
      <alignment horizontal="centerContinuous"/>
    </xf>
    <xf numFmtId="0" fontId="48" fillId="0" borderId="10" xfId="0" applyFont="1" applyBorder="1" applyAlignment="1">
      <alignment horizontal="center"/>
    </xf>
    <xf numFmtId="0" fontId="48" fillId="0" borderId="14" xfId="0" applyFont="1" applyBorder="1" applyAlignment="1">
      <alignment horizontal="center"/>
    </xf>
    <xf numFmtId="0" fontId="11" fillId="0" borderId="10" xfId="0" applyFont="1" applyBorder="1" applyAlignment="1">
      <alignment wrapText="1"/>
    </xf>
    <xf numFmtId="0" fontId="11" fillId="0" borderId="14" xfId="0" applyFont="1" applyBorder="1" applyAlignment="1">
      <alignment wrapText="1"/>
    </xf>
    <xf numFmtId="0" fontId="11" fillId="0" borderId="73" xfId="0" applyFont="1" applyBorder="1" applyAlignment="1">
      <alignment wrapText="1"/>
    </xf>
    <xf numFmtId="49" fontId="23" fillId="0" borderId="68" xfId="0" applyNumberFormat="1" applyFont="1" applyBorder="1"/>
    <xf numFmtId="0" fontId="10" fillId="4" borderId="64" xfId="0" applyFont="1" applyFill="1" applyBorder="1"/>
    <xf numFmtId="0" fontId="10" fillId="0" borderId="62" xfId="0" applyFont="1" applyBorder="1"/>
    <xf numFmtId="0" fontId="10" fillId="0" borderId="61" xfId="0" applyFont="1" applyBorder="1"/>
    <xf numFmtId="0" fontId="10" fillId="0" borderId="68" xfId="0" applyFont="1" applyBorder="1"/>
    <xf numFmtId="0" fontId="10" fillId="0" borderId="61" xfId="0" applyFont="1" applyFill="1" applyBorder="1"/>
    <xf numFmtId="0" fontId="10" fillId="0" borderId="143" xfId="0" applyFont="1" applyBorder="1"/>
    <xf numFmtId="0" fontId="14" fillId="4" borderId="64" xfId="0" applyFont="1" applyFill="1" applyBorder="1" applyAlignment="1">
      <alignment horizontal="center" vertical="center" wrapText="1"/>
    </xf>
    <xf numFmtId="0" fontId="14" fillId="4" borderId="64" xfId="0" applyFont="1" applyFill="1" applyBorder="1" applyAlignment="1">
      <alignment vertical="center" wrapText="1"/>
    </xf>
    <xf numFmtId="0" fontId="14" fillId="8" borderId="44" xfId="0" applyFont="1" applyFill="1" applyBorder="1" applyAlignment="1">
      <alignment horizontal="center" vertical="center"/>
    </xf>
    <xf numFmtId="0" fontId="14" fillId="0" borderId="136" xfId="0" applyFont="1" applyFill="1" applyBorder="1" applyAlignment="1">
      <alignment horizontal="center" vertical="center"/>
    </xf>
    <xf numFmtId="0" fontId="13" fillId="0" borderId="88" xfId="0" applyFont="1" applyBorder="1" applyAlignment="1">
      <alignment horizontal="center"/>
    </xf>
    <xf numFmtId="168" fontId="11" fillId="0" borderId="58" xfId="0" applyNumberFormat="1" applyFont="1" applyFill="1" applyBorder="1" applyAlignment="1">
      <alignment horizontal="center" vertical="center"/>
    </xf>
    <xf numFmtId="168" fontId="11" fillId="0" borderId="30" xfId="0" applyNumberFormat="1" applyFont="1" applyFill="1" applyBorder="1" applyAlignment="1">
      <alignment horizontal="center" vertical="center"/>
    </xf>
    <xf numFmtId="168" fontId="11" fillId="0" borderId="121" xfId="0" applyNumberFormat="1" applyFont="1" applyFill="1" applyBorder="1" applyAlignment="1">
      <alignment horizontal="center" vertical="center"/>
    </xf>
    <xf numFmtId="0" fontId="12" fillId="0" borderId="20" xfId="0" applyFont="1" applyBorder="1"/>
    <xf numFmtId="0" fontId="49" fillId="0" borderId="20" xfId="0" applyFont="1" applyBorder="1"/>
    <xf numFmtId="0" fontId="17" fillId="0" borderId="20" xfId="0" applyFont="1" applyBorder="1" applyAlignment="1">
      <alignment horizontal="left" vertical="center" wrapText="1"/>
    </xf>
    <xf numFmtId="164" fontId="21" fillId="0" borderId="0" xfId="0" applyNumberFormat="1" applyFont="1" applyBorder="1" applyAlignment="1">
      <alignment horizontal="center"/>
    </xf>
    <xf numFmtId="164" fontId="21" fillId="0" borderId="2" xfId="0" applyNumberFormat="1" applyFont="1" applyBorder="1" applyAlignment="1">
      <alignment horizontal="center"/>
    </xf>
    <xf numFmtId="164" fontId="21" fillId="0" borderId="81" xfId="0" applyNumberFormat="1" applyFont="1" applyBorder="1" applyAlignment="1">
      <alignment horizontal="center"/>
    </xf>
    <xf numFmtId="41" fontId="3" fillId="10" borderId="32" xfId="0" applyNumberFormat="1" applyFont="1" applyFill="1" applyBorder="1" applyAlignment="1">
      <alignment horizontal="center" vertical="center"/>
    </xf>
    <xf numFmtId="41" fontId="3" fillId="10" borderId="66" xfId="0" applyNumberFormat="1" applyFont="1" applyFill="1" applyBorder="1" applyAlignment="1">
      <alignment horizontal="center" vertical="center"/>
    </xf>
    <xf numFmtId="0" fontId="0" fillId="0" borderId="37" xfId="0" applyFont="1" applyBorder="1"/>
    <xf numFmtId="0" fontId="0" fillId="0" borderId="20" xfId="0" applyFont="1" applyBorder="1"/>
    <xf numFmtId="0" fontId="0" fillId="0" borderId="20" xfId="0" applyFont="1" applyBorder="1" applyAlignment="1">
      <alignment horizontal="left" vertical="center" wrapText="1"/>
    </xf>
    <xf numFmtId="0" fontId="13" fillId="0" borderId="44" xfId="0" applyFont="1" applyBorder="1" applyAlignment="1">
      <alignment horizontal="center" vertical="center" wrapText="1"/>
    </xf>
    <xf numFmtId="0" fontId="14" fillId="0" borderId="144" xfId="0" applyFont="1" applyFill="1" applyBorder="1" applyAlignment="1">
      <alignment horizontal="center" vertical="center"/>
    </xf>
    <xf numFmtId="0" fontId="14" fillId="8" borderId="146" xfId="0" applyFont="1" applyFill="1" applyBorder="1" applyAlignment="1">
      <alignment horizontal="center" vertical="center"/>
    </xf>
    <xf numFmtId="0" fontId="14" fillId="0" borderId="147" xfId="0" applyFont="1" applyFill="1" applyBorder="1" applyAlignment="1">
      <alignment horizontal="center" vertical="center"/>
    </xf>
    <xf numFmtId="0" fontId="14" fillId="0" borderId="17" xfId="0" applyFont="1" applyFill="1" applyBorder="1" applyAlignment="1">
      <alignment horizontal="center" vertical="center"/>
    </xf>
    <xf numFmtId="0" fontId="14" fillId="0" borderId="72" xfId="0" applyFont="1" applyFill="1" applyBorder="1" applyAlignment="1">
      <alignment horizontal="center" vertical="center"/>
    </xf>
    <xf numFmtId="0" fontId="14" fillId="0" borderId="148" xfId="0" applyFont="1" applyFill="1" applyBorder="1" applyAlignment="1">
      <alignment horizontal="center" vertical="center"/>
    </xf>
    <xf numFmtId="1" fontId="36" fillId="4" borderId="15" xfId="0" applyNumberFormat="1" applyFont="1" applyFill="1" applyBorder="1" applyAlignment="1">
      <alignment horizontal="center" vertical="center"/>
    </xf>
    <xf numFmtId="164" fontId="11" fillId="0" borderId="149" xfId="0" applyNumberFormat="1" applyFont="1" applyBorder="1" applyAlignment="1">
      <alignment horizontal="center" vertical="center"/>
    </xf>
    <xf numFmtId="164" fontId="11" fillId="0" borderId="146" xfId="0" applyNumberFormat="1" applyFont="1" applyBorder="1" applyAlignment="1">
      <alignment horizontal="center" vertical="center"/>
    </xf>
    <xf numFmtId="164" fontId="14" fillId="0" borderId="150" xfId="0" applyNumberFormat="1" applyFont="1" applyBorder="1" applyAlignment="1">
      <alignment horizontal="center"/>
    </xf>
    <xf numFmtId="164" fontId="14" fillId="0" borderId="17" xfId="0" applyNumberFormat="1" applyFont="1" applyBorder="1" applyAlignment="1">
      <alignment horizontal="center"/>
    </xf>
    <xf numFmtId="164" fontId="14" fillId="0" borderId="16" xfId="0" applyNumberFormat="1" applyFont="1" applyBorder="1" applyAlignment="1">
      <alignment horizontal="center"/>
    </xf>
    <xf numFmtId="164" fontId="14" fillId="0" borderId="71" xfId="0" applyNumberFormat="1" applyFont="1" applyBorder="1" applyAlignment="1">
      <alignment horizontal="center"/>
    </xf>
    <xf numFmtId="164" fontId="14" fillId="0" borderId="17" xfId="0" applyNumberFormat="1" applyFont="1" applyFill="1" applyBorder="1" applyAlignment="1">
      <alignment horizontal="center"/>
    </xf>
    <xf numFmtId="164" fontId="11" fillId="0" borderId="17" xfId="0" applyNumberFormat="1" applyFont="1" applyBorder="1" applyAlignment="1">
      <alignment horizontal="center" vertical="center"/>
    </xf>
    <xf numFmtId="164" fontId="14" fillId="0" borderId="149" xfId="0" applyNumberFormat="1" applyFont="1" applyBorder="1" applyAlignment="1">
      <alignment horizontal="center"/>
    </xf>
    <xf numFmtId="0" fontId="17" fillId="4" borderId="15" xfId="0" applyFont="1" applyFill="1" applyBorder="1" applyAlignment="1">
      <alignment horizontal="centerContinuous"/>
    </xf>
    <xf numFmtId="0" fontId="17" fillId="0" borderId="17" xfId="0" applyFont="1" applyBorder="1" applyAlignment="1">
      <alignment horizontal="left"/>
    </xf>
    <xf numFmtId="0" fontId="17" fillId="0" borderId="71" xfId="0" applyFont="1" applyBorder="1"/>
    <xf numFmtId="0" fontId="17" fillId="0" borderId="17" xfId="0" applyFont="1" applyBorder="1"/>
    <xf numFmtId="0" fontId="17" fillId="0" borderId="16" xfId="0" applyFont="1" applyBorder="1"/>
    <xf numFmtId="0" fontId="17" fillId="0" borderId="22" xfId="0" applyFont="1" applyBorder="1"/>
    <xf numFmtId="0" fontId="17" fillId="0" borderId="72" xfId="0" applyFont="1" applyBorder="1"/>
    <xf numFmtId="0" fontId="11" fillId="0" borderId="16" xfId="0" applyFont="1" applyBorder="1" applyAlignment="1">
      <alignment horizontal="center" wrapText="1"/>
    </xf>
    <xf numFmtId="0" fontId="11" fillId="0" borderId="19" xfId="0" applyFont="1" applyBorder="1" applyAlignment="1">
      <alignment horizontal="center" wrapText="1"/>
    </xf>
    <xf numFmtId="0" fontId="11" fillId="0" borderId="22" xfId="0" applyFont="1" applyBorder="1" applyAlignment="1">
      <alignment horizontal="center" wrapText="1"/>
    </xf>
    <xf numFmtId="0" fontId="10" fillId="0" borderId="19" xfId="0" applyFont="1" applyFill="1" applyBorder="1" applyAlignment="1">
      <alignment horizontal="center"/>
    </xf>
    <xf numFmtId="164" fontId="10" fillId="4" borderId="146" xfId="0" applyNumberFormat="1" applyFont="1" applyFill="1" applyBorder="1" applyAlignment="1">
      <alignment horizontal="center"/>
    </xf>
    <xf numFmtId="164" fontId="10" fillId="0" borderId="71" xfId="0" applyNumberFormat="1" applyFont="1" applyFill="1" applyBorder="1" applyAlignment="1">
      <alignment horizontal="center"/>
    </xf>
    <xf numFmtId="164" fontId="10" fillId="0" borderId="16" xfId="0" applyNumberFormat="1" applyFont="1" applyFill="1" applyBorder="1" applyAlignment="1">
      <alignment horizontal="center"/>
    </xf>
    <xf numFmtId="164" fontId="10" fillId="0" borderId="17" xfId="0" applyNumberFormat="1" applyFont="1" applyFill="1" applyBorder="1" applyAlignment="1">
      <alignment horizontal="center"/>
    </xf>
    <xf numFmtId="0" fontId="0" fillId="0" borderId="21" xfId="0" applyFont="1" applyBorder="1" applyAlignment="1">
      <alignment wrapText="1"/>
    </xf>
    <xf numFmtId="0" fontId="0" fillId="0" borderId="17" xfId="0" applyFont="1" applyBorder="1" applyAlignment="1">
      <alignment wrapText="1"/>
    </xf>
    <xf numFmtId="0" fontId="0" fillId="0" borderId="17" xfId="0" applyFont="1" applyBorder="1" applyAlignment="1">
      <alignment vertical="top" wrapText="1"/>
    </xf>
    <xf numFmtId="0" fontId="13" fillId="0" borderId="145" xfId="11" applyFont="1" applyBorder="1" applyAlignment="1">
      <alignment horizontal="center" vertical="center" wrapText="1"/>
    </xf>
    <xf numFmtId="0" fontId="14" fillId="4" borderId="146" xfId="11" applyFont="1" applyFill="1" applyBorder="1" applyAlignment="1">
      <alignment horizontal="center" vertical="center"/>
    </xf>
    <xf numFmtId="0" fontId="14" fillId="0" borderId="147" xfId="11" applyFont="1" applyFill="1" applyBorder="1" applyAlignment="1">
      <alignment horizontal="center" vertical="center"/>
    </xf>
    <xf numFmtId="0" fontId="14" fillId="0" borderId="17" xfId="11" applyFont="1" applyFill="1" applyBorder="1" applyAlignment="1">
      <alignment horizontal="center" vertical="center"/>
    </xf>
    <xf numFmtId="0" fontId="14" fillId="0" borderId="71" xfId="11" applyFont="1" applyFill="1" applyBorder="1" applyAlignment="1">
      <alignment horizontal="center" vertical="center"/>
    </xf>
    <xf numFmtId="0" fontId="14" fillId="0" borderId="72" xfId="11" applyFont="1" applyFill="1" applyBorder="1" applyAlignment="1">
      <alignment horizontal="center" vertical="center"/>
    </xf>
    <xf numFmtId="0" fontId="14" fillId="0" borderId="148" xfId="11" applyFont="1" applyFill="1" applyBorder="1" applyAlignment="1">
      <alignment horizontal="center" vertical="center"/>
    </xf>
    <xf numFmtId="0" fontId="14" fillId="4" borderId="146" xfId="0" applyFont="1" applyFill="1" applyBorder="1" applyAlignment="1">
      <alignment horizontal="center" vertical="center"/>
    </xf>
    <xf numFmtId="0" fontId="14" fillId="0" borderId="71" xfId="0" applyFont="1" applyFill="1" applyBorder="1" applyAlignment="1">
      <alignment horizontal="center" vertical="center"/>
    </xf>
    <xf numFmtId="0" fontId="14" fillId="0" borderId="149" xfId="0" applyFont="1" applyFill="1" applyBorder="1" applyAlignment="1">
      <alignment horizontal="center" vertical="center"/>
    </xf>
    <xf numFmtId="0" fontId="15" fillId="0" borderId="0" xfId="0" applyFont="1" applyBorder="1"/>
    <xf numFmtId="0" fontId="14" fillId="0" borderId="69" xfId="0" applyFont="1" applyBorder="1" applyAlignment="1">
      <alignment horizontal="left" vertical="center" wrapText="1"/>
    </xf>
    <xf numFmtId="0" fontId="14" fillId="0" borderId="57" xfId="0" applyFont="1" applyFill="1" applyBorder="1" applyAlignment="1">
      <alignment horizontal="center" vertical="center"/>
    </xf>
    <xf numFmtId="0" fontId="5" fillId="0" borderId="0" xfId="11" applyBorder="1"/>
    <xf numFmtId="0" fontId="15" fillId="0" borderId="0" xfId="11" applyFont="1" applyBorder="1"/>
    <xf numFmtId="0" fontId="14" fillId="0" borderId="69" xfId="11" applyFont="1" applyBorder="1" applyAlignment="1">
      <alignment horizontal="left" vertical="center" wrapText="1"/>
    </xf>
    <xf numFmtId="0" fontId="21" fillId="0" borderId="0" xfId="0" applyFont="1" applyBorder="1"/>
    <xf numFmtId="0" fontId="12" fillId="0" borderId="0" xfId="0" applyFont="1" applyBorder="1"/>
    <xf numFmtId="0" fontId="24" fillId="0" borderId="0" xfId="0" applyFont="1" applyBorder="1"/>
    <xf numFmtId="0" fontId="13" fillId="4" borderId="9" xfId="0" applyFont="1" applyFill="1" applyBorder="1" applyAlignment="1">
      <alignment horizontal="left"/>
    </xf>
    <xf numFmtId="0" fontId="13" fillId="4" borderId="5" xfId="0" applyFont="1" applyFill="1" applyBorder="1" applyAlignment="1">
      <alignment horizontal="center"/>
    </xf>
    <xf numFmtId="164" fontId="14" fillId="0" borderId="54" xfId="0" applyNumberFormat="1" applyFont="1" applyFill="1" applyBorder="1" applyAlignment="1">
      <alignment horizontal="center" vertical="center"/>
    </xf>
    <xf numFmtId="164" fontId="14" fillId="0" borderId="117" xfId="0" applyNumberFormat="1" applyFont="1" applyBorder="1" applyAlignment="1">
      <alignment horizontal="center" vertical="center"/>
    </xf>
    <xf numFmtId="164" fontId="14" fillId="0" borderId="33" xfId="0" applyNumberFormat="1" applyFont="1" applyBorder="1" applyAlignment="1">
      <alignment horizontal="center" vertical="center"/>
    </xf>
    <xf numFmtId="164" fontId="14" fillId="0" borderId="52" xfId="0" applyNumberFormat="1" applyFont="1" applyBorder="1" applyAlignment="1">
      <alignment horizontal="center" vertical="center"/>
    </xf>
    <xf numFmtId="0" fontId="14" fillId="8" borderId="122" xfId="0" applyFont="1" applyFill="1" applyBorder="1" applyAlignment="1">
      <alignment vertical="center" wrapText="1"/>
    </xf>
    <xf numFmtId="0" fontId="14" fillId="8" borderId="150" xfId="0" applyFont="1" applyFill="1" applyBorder="1" applyAlignment="1">
      <alignment horizontal="center" vertical="center"/>
    </xf>
    <xf numFmtId="0" fontId="14" fillId="8" borderId="85" xfId="0" applyFont="1" applyFill="1" applyBorder="1" applyAlignment="1">
      <alignment horizontal="center" vertical="center"/>
    </xf>
    <xf numFmtId="0" fontId="14" fillId="8" borderId="84" xfId="0" applyFont="1" applyFill="1" applyBorder="1" applyAlignment="1">
      <alignment horizontal="center" vertical="center"/>
    </xf>
    <xf numFmtId="164" fontId="14" fillId="8" borderId="117" xfId="0" applyNumberFormat="1" applyFont="1" applyFill="1" applyBorder="1" applyAlignment="1">
      <alignment horizontal="center" vertical="center"/>
    </xf>
    <xf numFmtId="0" fontId="14" fillId="8" borderId="151" xfId="0" applyFont="1" applyFill="1" applyBorder="1"/>
    <xf numFmtId="164" fontId="14" fillId="0" borderId="116" xfId="0" applyNumberFormat="1" applyFont="1" applyBorder="1" applyAlignment="1">
      <alignment horizontal="center" vertical="center"/>
    </xf>
    <xf numFmtId="0" fontId="13" fillId="0" borderId="152" xfId="0" applyFont="1" applyBorder="1" applyAlignment="1">
      <alignment horizontal="center" vertical="center" wrapText="1"/>
    </xf>
    <xf numFmtId="164" fontId="14" fillId="4" borderId="100" xfId="0" applyNumberFormat="1" applyFont="1" applyFill="1" applyBorder="1" applyAlignment="1">
      <alignment horizontal="center" vertical="center"/>
    </xf>
    <xf numFmtId="164" fontId="0" fillId="0" borderId="0" xfId="0" applyNumberFormat="1" applyBorder="1"/>
    <xf numFmtId="1" fontId="13" fillId="0" borderId="104" xfId="0" applyNumberFormat="1" applyFont="1" applyBorder="1" applyAlignment="1">
      <alignment horizontal="center"/>
    </xf>
    <xf numFmtId="1" fontId="13" fillId="0" borderId="1" xfId="0" applyNumberFormat="1" applyFont="1" applyBorder="1" applyAlignment="1">
      <alignment horizontal="center"/>
    </xf>
    <xf numFmtId="1" fontId="13" fillId="0" borderId="1" xfId="0" applyNumberFormat="1" applyFont="1" applyFill="1" applyBorder="1" applyAlignment="1">
      <alignment horizontal="center"/>
    </xf>
    <xf numFmtId="1" fontId="13" fillId="0" borderId="104" xfId="0" applyNumberFormat="1" applyFont="1" applyFill="1" applyBorder="1" applyAlignment="1">
      <alignment horizontal="center"/>
    </xf>
    <xf numFmtId="1" fontId="13" fillId="0" borderId="35" xfId="0" applyNumberFormat="1" applyFont="1" applyBorder="1" applyAlignment="1">
      <alignment horizontal="center"/>
    </xf>
    <xf numFmtId="1" fontId="13" fillId="0" borderId="47" xfId="0" applyNumberFormat="1" applyFont="1" applyBorder="1" applyAlignment="1">
      <alignment horizontal="center"/>
    </xf>
    <xf numFmtId="1" fontId="13" fillId="4" borderId="107" xfId="0" applyNumberFormat="1" applyFont="1" applyFill="1" applyBorder="1" applyAlignment="1">
      <alignment horizontal="center"/>
    </xf>
    <xf numFmtId="1" fontId="36" fillId="4" borderId="5" xfId="0" applyNumberFormat="1" applyFont="1" applyFill="1" applyBorder="1" applyAlignment="1">
      <alignment horizontal="center" vertical="center"/>
    </xf>
    <xf numFmtId="1" fontId="36" fillId="4" borderId="89" xfId="0" applyNumberFormat="1" applyFont="1" applyFill="1" applyBorder="1" applyAlignment="1">
      <alignment horizontal="center" vertical="center"/>
    </xf>
    <xf numFmtId="0" fontId="13" fillId="0" borderId="89" xfId="0" applyFont="1" applyBorder="1" applyAlignment="1">
      <alignment horizontal="center"/>
    </xf>
    <xf numFmtId="1" fontId="13" fillId="4" borderId="5" xfId="0" applyNumberFormat="1" applyFont="1" applyFill="1" applyBorder="1" applyAlignment="1">
      <alignment horizontal="center"/>
    </xf>
    <xf numFmtId="1" fontId="13" fillId="0" borderId="82" xfId="0" applyNumberFormat="1" applyFont="1" applyBorder="1" applyAlignment="1">
      <alignment horizontal="center"/>
    </xf>
    <xf numFmtId="1" fontId="13" fillId="0" borderId="3" xfId="0" applyNumberFormat="1" applyFont="1" applyBorder="1" applyAlignment="1">
      <alignment horizontal="center"/>
    </xf>
    <xf numFmtId="1" fontId="13" fillId="0" borderId="3" xfId="0" applyNumberFormat="1" applyFont="1" applyFill="1" applyBorder="1" applyAlignment="1">
      <alignment horizontal="center"/>
    </xf>
    <xf numFmtId="1" fontId="13" fillId="0" borderId="75" xfId="0" applyNumberFormat="1" applyFont="1" applyFill="1" applyBorder="1" applyAlignment="1">
      <alignment horizontal="center"/>
    </xf>
    <xf numFmtId="1" fontId="13" fillId="0" borderId="75" xfId="0" applyNumberFormat="1" applyFont="1" applyBorder="1" applyAlignment="1">
      <alignment horizontal="center"/>
    </xf>
    <xf numFmtId="1" fontId="13" fillId="0" borderId="82" xfId="0" applyNumberFormat="1" applyFont="1" applyFill="1" applyBorder="1" applyAlignment="1">
      <alignment horizontal="center"/>
    </xf>
    <xf numFmtId="1" fontId="13" fillId="0" borderId="2" xfId="0" applyNumberFormat="1" applyFont="1" applyFill="1" applyBorder="1" applyAlignment="1">
      <alignment horizontal="center"/>
    </xf>
    <xf numFmtId="0" fontId="13" fillId="0" borderId="0" xfId="0" applyFont="1" applyAlignment="1">
      <alignment horizontal="center" wrapText="1"/>
    </xf>
    <xf numFmtId="0" fontId="0" fillId="0" borderId="0" xfId="0" applyAlignment="1">
      <alignment wrapText="1"/>
    </xf>
    <xf numFmtId="0" fontId="13" fillId="0" borderId="23" xfId="0" applyFont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14" fillId="0" borderId="22" xfId="0" applyFont="1" applyBorder="1" applyAlignment="1">
      <alignment horizontal="center" vertical="center" wrapText="1"/>
    </xf>
    <xf numFmtId="0" fontId="14" fillId="0" borderId="16" xfId="0" applyFont="1" applyBorder="1" applyAlignment="1">
      <alignment horizontal="center" vertical="center" wrapText="1"/>
    </xf>
    <xf numFmtId="0" fontId="14" fillId="0" borderId="14" xfId="0" applyFont="1" applyBorder="1" applyAlignment="1">
      <alignment horizontal="center" vertical="center" wrapText="1"/>
    </xf>
    <xf numFmtId="0" fontId="11" fillId="0" borderId="76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3" fillId="0" borderId="79" xfId="0" applyFont="1" applyBorder="1" applyAlignment="1">
      <alignment horizontal="center" vertical="center" wrapText="1"/>
    </xf>
    <xf numFmtId="0" fontId="13" fillId="0" borderId="74" xfId="0" applyFont="1" applyBorder="1" applyAlignment="1">
      <alignment horizontal="center" vertical="center" wrapText="1"/>
    </xf>
    <xf numFmtId="0" fontId="13" fillId="0" borderId="0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0" borderId="81" xfId="0" applyFont="1" applyBorder="1" applyAlignment="1">
      <alignment horizontal="center" vertical="center" wrapText="1"/>
    </xf>
    <xf numFmtId="0" fontId="14" fillId="0" borderId="83" xfId="0" applyFont="1" applyBorder="1" applyAlignment="1">
      <alignment horizontal="center" vertical="center" wrapText="1"/>
    </xf>
    <xf numFmtId="0" fontId="14" fillId="0" borderId="53" xfId="0" applyFont="1" applyBorder="1" applyAlignment="1">
      <alignment horizontal="center" vertical="center" wrapText="1"/>
    </xf>
    <xf numFmtId="0" fontId="14" fillId="0" borderId="60" xfId="0" applyFont="1" applyBorder="1" applyAlignment="1">
      <alignment horizontal="center" vertical="center" wrapText="1"/>
    </xf>
    <xf numFmtId="0" fontId="14" fillId="0" borderId="119" xfId="0" applyFont="1" applyBorder="1" applyAlignment="1">
      <alignment horizontal="center" vertical="center" wrapText="1"/>
    </xf>
    <xf numFmtId="0" fontId="14" fillId="0" borderId="85" xfId="0" applyFont="1" applyBorder="1" applyAlignment="1">
      <alignment horizontal="center" vertical="center" wrapText="1"/>
    </xf>
    <xf numFmtId="0" fontId="14" fillId="0" borderId="122" xfId="0" applyFont="1" applyBorder="1" applyAlignment="1">
      <alignment horizontal="center" vertical="center" wrapText="1"/>
    </xf>
    <xf numFmtId="0" fontId="11" fillId="0" borderId="64" xfId="0" applyFont="1" applyBorder="1" applyAlignment="1">
      <alignment horizontal="center"/>
    </xf>
    <xf numFmtId="0" fontId="11" fillId="0" borderId="43" xfId="0" applyFont="1" applyBorder="1" applyAlignment="1">
      <alignment horizontal="center"/>
    </xf>
    <xf numFmtId="0" fontId="11" fillId="0" borderId="44" xfId="0" applyFont="1" applyBorder="1" applyAlignment="1">
      <alignment horizontal="center"/>
    </xf>
    <xf numFmtId="0" fontId="13" fillId="0" borderId="122" xfId="0" applyFont="1" applyBorder="1" applyAlignment="1">
      <alignment horizontal="center" vertical="center" wrapText="1"/>
    </xf>
    <xf numFmtId="0" fontId="13" fillId="0" borderId="85" xfId="0" applyFont="1" applyBorder="1" applyAlignment="1">
      <alignment horizontal="center" vertical="center" wrapText="1"/>
    </xf>
    <xf numFmtId="0" fontId="13" fillId="0" borderId="68" xfId="0" applyFont="1" applyBorder="1" applyAlignment="1">
      <alignment horizontal="center" vertical="center" wrapText="1"/>
    </xf>
    <xf numFmtId="0" fontId="13" fillId="0" borderId="50" xfId="0" applyFont="1" applyBorder="1" applyAlignment="1">
      <alignment horizontal="center" vertical="center" wrapText="1"/>
    </xf>
    <xf numFmtId="0" fontId="13" fillId="0" borderId="99" xfId="0" applyFont="1" applyBorder="1" applyAlignment="1">
      <alignment horizontal="center" vertical="center" wrapText="1"/>
    </xf>
    <xf numFmtId="0" fontId="13" fillId="0" borderId="84" xfId="0" applyFont="1" applyBorder="1" applyAlignment="1">
      <alignment horizontal="center" vertical="center" wrapText="1"/>
    </xf>
    <xf numFmtId="0" fontId="0" fillId="0" borderId="49" xfId="0" applyBorder="1" applyAlignment="1">
      <alignment horizontal="center" vertical="center" wrapText="1"/>
    </xf>
    <xf numFmtId="0" fontId="0" fillId="0" borderId="70" xfId="0" applyBorder="1" applyAlignment="1">
      <alignment horizontal="center" vertical="center" wrapText="1"/>
    </xf>
    <xf numFmtId="0" fontId="13" fillId="0" borderId="117" xfId="0" applyFont="1" applyBorder="1" applyAlignment="1">
      <alignment horizontal="center" vertical="center" wrapText="1"/>
    </xf>
    <xf numFmtId="0" fontId="0" fillId="0" borderId="59" xfId="0" applyBorder="1" applyAlignment="1">
      <alignment horizontal="center" vertical="center" wrapText="1"/>
    </xf>
    <xf numFmtId="0" fontId="0" fillId="0" borderId="116" xfId="0" applyBorder="1" applyAlignment="1">
      <alignment horizontal="center" vertical="center" wrapText="1"/>
    </xf>
    <xf numFmtId="0" fontId="0" fillId="0" borderId="120" xfId="0" applyBorder="1" applyAlignment="1">
      <alignment horizontal="center" vertical="center" wrapText="1"/>
    </xf>
    <xf numFmtId="0" fontId="13" fillId="0" borderId="122" xfId="0" applyFont="1" applyBorder="1" applyAlignment="1">
      <alignment horizontal="center" vertical="center"/>
    </xf>
    <xf numFmtId="0" fontId="13" fillId="0" borderId="119" xfId="0" applyFont="1" applyBorder="1" applyAlignment="1">
      <alignment horizontal="center" vertical="center"/>
    </xf>
    <xf numFmtId="0" fontId="13" fillId="0" borderId="85" xfId="0" applyFont="1" applyBorder="1" applyAlignment="1">
      <alignment horizontal="center" vertical="center"/>
    </xf>
    <xf numFmtId="0" fontId="13" fillId="0" borderId="68" xfId="0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13" fillId="0" borderId="50" xfId="0" applyFont="1" applyBorder="1" applyAlignment="1">
      <alignment horizontal="center" vertical="center"/>
    </xf>
    <xf numFmtId="0" fontId="10" fillId="0" borderId="0" xfId="11" applyFont="1" applyAlignment="1">
      <alignment horizontal="center"/>
    </xf>
    <xf numFmtId="0" fontId="14" fillId="0" borderId="83" xfId="11" applyFont="1" applyBorder="1" applyAlignment="1">
      <alignment horizontal="center" vertical="center" wrapText="1"/>
    </xf>
    <xf numFmtId="0" fontId="14" fillId="0" borderId="53" xfId="11" applyFont="1" applyBorder="1" applyAlignment="1">
      <alignment horizontal="center" vertical="center" wrapText="1"/>
    </xf>
    <xf numFmtId="0" fontId="14" fillId="0" borderId="60" xfId="11" applyFont="1" applyBorder="1" applyAlignment="1">
      <alignment horizontal="center" vertical="center" wrapText="1"/>
    </xf>
    <xf numFmtId="0" fontId="11" fillId="0" borderId="119" xfId="11" applyFont="1" applyBorder="1" applyAlignment="1">
      <alignment horizontal="center" vertical="center" wrapText="1"/>
    </xf>
    <xf numFmtId="0" fontId="11" fillId="0" borderId="85" xfId="11" applyFont="1" applyBorder="1" applyAlignment="1">
      <alignment horizontal="center" vertical="center" wrapText="1"/>
    </xf>
    <xf numFmtId="0" fontId="11" fillId="0" borderId="122" xfId="11" applyFont="1" applyBorder="1" applyAlignment="1">
      <alignment horizontal="center" vertical="center" wrapText="1"/>
    </xf>
    <xf numFmtId="0" fontId="11" fillId="0" borderId="64" xfId="11" applyFont="1" applyBorder="1" applyAlignment="1">
      <alignment horizontal="center"/>
    </xf>
    <xf numFmtId="0" fontId="11" fillId="0" borderId="43" xfId="11" applyFont="1" applyBorder="1" applyAlignment="1">
      <alignment horizontal="center"/>
    </xf>
    <xf numFmtId="0" fontId="11" fillId="0" borderId="44" xfId="11" applyFont="1" applyBorder="1" applyAlignment="1">
      <alignment horizontal="center"/>
    </xf>
    <xf numFmtId="0" fontId="13" fillId="0" borderId="122" xfId="11" applyFont="1" applyBorder="1" applyAlignment="1">
      <alignment horizontal="center" vertical="center" wrapText="1"/>
    </xf>
    <xf numFmtId="0" fontId="13" fillId="0" borderId="85" xfId="11" applyFont="1" applyBorder="1" applyAlignment="1">
      <alignment horizontal="center" vertical="center" wrapText="1"/>
    </xf>
    <xf numFmtId="0" fontId="13" fillId="0" borderId="68" xfId="11" applyFont="1" applyBorder="1" applyAlignment="1">
      <alignment horizontal="center" vertical="center" wrapText="1"/>
    </xf>
    <xf numFmtId="0" fontId="13" fillId="0" borderId="50" xfId="11" applyFont="1" applyBorder="1" applyAlignment="1">
      <alignment horizontal="center" vertical="center" wrapText="1"/>
    </xf>
    <xf numFmtId="0" fontId="13" fillId="0" borderId="99" xfId="11" applyFont="1" applyBorder="1" applyAlignment="1">
      <alignment horizontal="center" vertical="center" wrapText="1"/>
    </xf>
    <xf numFmtId="0" fontId="13" fillId="0" borderId="84" xfId="11" applyFont="1" applyBorder="1" applyAlignment="1">
      <alignment horizontal="center" vertical="center" wrapText="1"/>
    </xf>
    <xf numFmtId="0" fontId="5" fillId="0" borderId="49" xfId="11" applyBorder="1" applyAlignment="1">
      <alignment horizontal="center" vertical="center" wrapText="1"/>
    </xf>
    <xf numFmtId="0" fontId="5" fillId="0" borderId="70" xfId="11" applyBorder="1" applyAlignment="1">
      <alignment horizontal="center" vertical="center" wrapText="1"/>
    </xf>
    <xf numFmtId="0" fontId="13" fillId="0" borderId="117" xfId="11" applyFont="1" applyBorder="1" applyAlignment="1">
      <alignment horizontal="center" vertical="center" wrapText="1"/>
    </xf>
    <xf numFmtId="0" fontId="5" fillId="0" borderId="59" xfId="11" applyBorder="1" applyAlignment="1">
      <alignment horizontal="center" vertical="center" wrapText="1"/>
    </xf>
    <xf numFmtId="0" fontId="5" fillId="0" borderId="116" xfId="11" applyBorder="1" applyAlignment="1">
      <alignment horizontal="center" vertical="center" wrapText="1"/>
    </xf>
    <xf numFmtId="0" fontId="5" fillId="0" borderId="120" xfId="11" applyBorder="1" applyAlignment="1">
      <alignment horizontal="center" vertical="center" wrapText="1"/>
    </xf>
    <xf numFmtId="0" fontId="13" fillId="0" borderId="122" xfId="11" applyFont="1" applyBorder="1" applyAlignment="1">
      <alignment horizontal="center" vertical="center"/>
    </xf>
    <xf numFmtId="0" fontId="13" fillId="0" borderId="119" xfId="11" applyFont="1" applyBorder="1" applyAlignment="1">
      <alignment horizontal="center" vertical="center"/>
    </xf>
    <xf numFmtId="0" fontId="13" fillId="0" borderId="85" xfId="11" applyFont="1" applyBorder="1" applyAlignment="1">
      <alignment horizontal="center" vertical="center"/>
    </xf>
    <xf numFmtId="0" fontId="13" fillId="0" borderId="68" xfId="11" applyFont="1" applyBorder="1" applyAlignment="1">
      <alignment horizontal="center" vertical="center"/>
    </xf>
    <xf numFmtId="0" fontId="13" fillId="0" borderId="0" xfId="11" applyFont="1" applyBorder="1" applyAlignment="1">
      <alignment horizontal="center" vertical="center"/>
    </xf>
    <xf numFmtId="0" fontId="13" fillId="0" borderId="50" xfId="11" applyFont="1" applyBorder="1" applyAlignment="1">
      <alignment horizontal="center" vertical="center"/>
    </xf>
    <xf numFmtId="0" fontId="3" fillId="4" borderId="9" xfId="0" applyFont="1" applyFill="1" applyBorder="1" applyAlignment="1">
      <alignment horizontal="center" vertical="center" wrapText="1"/>
    </xf>
    <xf numFmtId="0" fontId="3" fillId="4" borderId="15" xfId="0" applyFont="1" applyFill="1" applyBorder="1" applyAlignment="1">
      <alignment horizontal="center" vertical="center" wrapText="1"/>
    </xf>
    <xf numFmtId="0" fontId="3" fillId="4" borderId="76" xfId="0" applyFont="1" applyFill="1" applyBorder="1" applyAlignment="1">
      <alignment horizontal="center" vertical="center" wrapText="1"/>
    </xf>
    <xf numFmtId="0" fontId="3" fillId="0" borderId="94" xfId="0" applyFont="1" applyBorder="1" applyAlignment="1">
      <alignment horizontal="left" wrapText="1"/>
    </xf>
    <xf numFmtId="0" fontId="3" fillId="0" borderId="15" xfId="0" applyFont="1" applyBorder="1" applyAlignment="1">
      <alignment horizontal="left" wrapText="1"/>
    </xf>
    <xf numFmtId="0" fontId="3" fillId="0" borderId="93" xfId="0" applyFont="1" applyBorder="1" applyAlignment="1">
      <alignment horizontal="left" wrapText="1"/>
    </xf>
    <xf numFmtId="0" fontId="3" fillId="0" borderId="91" xfId="0" applyFont="1" applyBorder="1" applyAlignment="1">
      <alignment horizontal="left" wrapText="1"/>
    </xf>
    <xf numFmtId="0" fontId="3" fillId="0" borderId="125" xfId="0" applyFont="1" applyBorder="1" applyAlignment="1">
      <alignment horizontal="left" wrapText="1"/>
    </xf>
    <xf numFmtId="0" fontId="3" fillId="0" borderId="126" xfId="0" applyFont="1" applyBorder="1" applyAlignment="1">
      <alignment horizontal="left" wrapText="1"/>
    </xf>
    <xf numFmtId="0" fontId="0" fillId="0" borderId="17" xfId="0" applyFont="1" applyBorder="1" applyAlignment="1">
      <alignment wrapText="1"/>
    </xf>
    <xf numFmtId="0" fontId="0" fillId="0" borderId="20" xfId="0" applyFont="1" applyBorder="1" applyAlignment="1">
      <alignment wrapText="1"/>
    </xf>
    <xf numFmtId="0" fontId="0" fillId="0" borderId="72" xfId="0" applyFont="1" applyBorder="1" applyAlignment="1">
      <alignment wrapText="1"/>
    </xf>
    <xf numFmtId="0" fontId="0" fillId="0" borderId="95" xfId="0" applyFont="1" applyBorder="1" applyAlignment="1">
      <alignment wrapText="1"/>
    </xf>
    <xf numFmtId="0" fontId="21" fillId="0" borderId="73" xfId="0" applyFont="1" applyBorder="1" applyAlignment="1">
      <alignment horizontal="center" vertical="center" textRotation="90" wrapText="1"/>
    </xf>
    <xf numFmtId="0" fontId="20" fillId="0" borderId="10" xfId="0" applyFont="1" applyBorder="1" applyAlignment="1">
      <alignment horizontal="center" vertical="center" textRotation="90" wrapText="1"/>
    </xf>
    <xf numFmtId="0" fontId="0" fillId="0" borderId="15" xfId="0" applyFont="1" applyBorder="1" applyAlignment="1">
      <alignment vertical="center" wrapText="1"/>
    </xf>
    <xf numFmtId="0" fontId="0" fillId="0" borderId="76" xfId="0" applyFont="1" applyBorder="1" applyAlignment="1">
      <alignment vertical="center" wrapText="1"/>
    </xf>
    <xf numFmtId="0" fontId="0" fillId="0" borderId="21" xfId="0" applyFont="1" applyBorder="1" applyAlignment="1">
      <alignment wrapText="1"/>
    </xf>
    <xf numFmtId="0" fontId="0" fillId="0" borderId="77" xfId="0" applyFont="1" applyBorder="1" applyAlignment="1">
      <alignment wrapText="1"/>
    </xf>
    <xf numFmtId="0" fontId="0" fillId="0" borderId="3" xfId="0" applyFont="1" applyBorder="1" applyAlignment="1">
      <alignment wrapText="1"/>
    </xf>
    <xf numFmtId="0" fontId="3" fillId="4" borderId="9" xfId="0" applyFont="1" applyFill="1" applyBorder="1" applyAlignment="1">
      <alignment horizontal="center"/>
    </xf>
    <xf numFmtId="0" fontId="3" fillId="4" borderId="19" xfId="0" applyFont="1" applyFill="1" applyBorder="1" applyAlignment="1">
      <alignment horizontal="center"/>
    </xf>
    <xf numFmtId="0" fontId="3" fillId="4" borderId="7" xfId="0" applyFont="1" applyFill="1" applyBorder="1" applyAlignment="1">
      <alignment horizontal="center"/>
    </xf>
    <xf numFmtId="0" fontId="0" fillId="0" borderId="21" xfId="0" applyFont="1" applyBorder="1"/>
    <xf numFmtId="0" fontId="0" fillId="0" borderId="93" xfId="0" applyFont="1" applyBorder="1"/>
    <xf numFmtId="0" fontId="4" fillId="0" borderId="17" xfId="0" applyFont="1" applyBorder="1"/>
    <xf numFmtId="0" fontId="4" fillId="0" borderId="3" xfId="0" applyFont="1" applyBorder="1"/>
    <xf numFmtId="0" fontId="0" fillId="0" borderId="17" xfId="0" applyFont="1" applyBorder="1"/>
    <xf numFmtId="0" fontId="0" fillId="0" borderId="3" xfId="0" applyFont="1" applyBorder="1"/>
    <xf numFmtId="0" fontId="0" fillId="0" borderId="16" xfId="0" applyFont="1" applyBorder="1" applyAlignment="1">
      <alignment horizontal="center" vertical="center" textRotation="90" wrapText="1"/>
    </xf>
    <xf numFmtId="0" fontId="11" fillId="0" borderId="22" xfId="0" applyFont="1" applyBorder="1" applyAlignment="1">
      <alignment horizontal="center" vertical="center" wrapText="1"/>
    </xf>
    <xf numFmtId="0" fontId="20" fillId="0" borderId="16" xfId="0" applyFont="1" applyBorder="1" applyAlignment="1">
      <alignment horizontal="center" vertical="center" wrapText="1"/>
    </xf>
    <xf numFmtId="0" fontId="3" fillId="4" borderId="15" xfId="0" applyFont="1" applyFill="1" applyBorder="1" applyAlignment="1">
      <alignment horizontal="center"/>
    </xf>
    <xf numFmtId="0" fontId="3" fillId="4" borderId="5" xfId="0" applyFont="1" applyFill="1" applyBorder="1" applyAlignment="1">
      <alignment horizontal="center"/>
    </xf>
    <xf numFmtId="0" fontId="4" fillId="0" borderId="73" xfId="0" applyFont="1" applyBorder="1" applyAlignment="1">
      <alignment horizontal="center" vertical="center" textRotation="90"/>
    </xf>
    <xf numFmtId="0" fontId="4" fillId="0" borderId="10" xfId="0" applyFont="1" applyBorder="1" applyAlignment="1">
      <alignment horizontal="center" vertical="center" textRotation="90"/>
    </xf>
    <xf numFmtId="0" fontId="4" fillId="0" borderId="14" xfId="0" applyFont="1" applyBorder="1" applyAlignment="1">
      <alignment horizontal="center" vertical="center" textRotation="90"/>
    </xf>
    <xf numFmtId="0" fontId="0" fillId="0" borderId="71" xfId="0" applyFont="1" applyBorder="1" applyAlignment="1">
      <alignment wrapText="1"/>
    </xf>
    <xf numFmtId="0" fontId="0" fillId="0" borderId="37" xfId="0" applyFont="1" applyBorder="1" applyAlignment="1">
      <alignment wrapText="1"/>
    </xf>
    <xf numFmtId="0" fontId="11" fillId="6" borderId="22" xfId="0" applyFont="1" applyFill="1" applyBorder="1" applyAlignment="1">
      <alignment horizontal="center" vertical="center" wrapText="1"/>
    </xf>
    <xf numFmtId="0" fontId="20" fillId="6" borderId="16" xfId="0" applyFont="1" applyFill="1" applyBorder="1" applyAlignment="1">
      <alignment horizontal="center" vertical="center" wrapText="1"/>
    </xf>
    <xf numFmtId="0" fontId="0" fillId="0" borderId="18" xfId="0" applyFont="1" applyBorder="1" applyAlignment="1">
      <alignment wrapText="1"/>
    </xf>
    <xf numFmtId="0" fontId="0" fillId="0" borderId="78" xfId="0" applyFont="1" applyBorder="1" applyAlignment="1">
      <alignment wrapText="1"/>
    </xf>
    <xf numFmtId="0" fontId="11" fillId="9" borderId="22" xfId="0" applyFont="1" applyFill="1" applyBorder="1" applyAlignment="1">
      <alignment horizontal="center" vertical="center" wrapText="1"/>
    </xf>
    <xf numFmtId="0" fontId="20" fillId="9" borderId="16" xfId="0" applyFont="1" applyFill="1" applyBorder="1" applyAlignment="1">
      <alignment horizontal="center" vertical="center" wrapText="1"/>
    </xf>
    <xf numFmtId="0" fontId="17" fillId="0" borderId="0" xfId="0" applyFont="1" applyBorder="1" applyAlignment="1">
      <alignment horizontal="center" wrapText="1"/>
    </xf>
    <xf numFmtId="0" fontId="18" fillId="0" borderId="0" xfId="0" applyFont="1" applyBorder="1" applyAlignment="1">
      <alignment horizontal="center"/>
    </xf>
    <xf numFmtId="0" fontId="10" fillId="0" borderId="73" xfId="0" applyFont="1" applyBorder="1" applyAlignment="1">
      <alignment horizontal="center" vertical="center" wrapText="1"/>
    </xf>
    <xf numFmtId="0" fontId="19" fillId="0" borderId="79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9" fillId="0" borderId="0" xfId="0" applyFont="1" applyBorder="1" applyAlignment="1">
      <alignment horizontal="center" vertical="center" wrapText="1"/>
    </xf>
    <xf numFmtId="0" fontId="19" fillId="0" borderId="10" xfId="0" applyFont="1" applyBorder="1" applyAlignment="1">
      <alignment horizontal="center" vertical="center" wrapText="1"/>
    </xf>
    <xf numFmtId="0" fontId="11" fillId="0" borderId="22" xfId="0" applyFont="1" applyFill="1" applyBorder="1" applyAlignment="1">
      <alignment horizontal="center" vertical="center" wrapText="1"/>
    </xf>
    <xf numFmtId="0" fontId="20" fillId="0" borderId="16" xfId="0" applyFont="1" applyFill="1" applyBorder="1" applyAlignment="1">
      <alignment horizontal="center" vertical="center" wrapText="1"/>
    </xf>
    <xf numFmtId="0" fontId="11" fillId="0" borderId="73" xfId="0" applyFont="1" applyBorder="1" applyAlignment="1">
      <alignment vertical="center" wrapText="1"/>
    </xf>
    <xf numFmtId="0" fontId="11" fillId="0" borderId="10" xfId="0" applyFont="1" applyBorder="1" applyAlignment="1">
      <alignment vertical="center" wrapText="1"/>
    </xf>
    <xf numFmtId="0" fontId="11" fillId="0" borderId="14" xfId="0" applyFont="1" applyBorder="1" applyAlignment="1">
      <alignment vertical="center" wrapText="1"/>
    </xf>
    <xf numFmtId="0" fontId="11" fillId="0" borderId="0" xfId="0" applyFont="1" applyAlignment="1">
      <alignment horizontal="center" wrapText="1"/>
    </xf>
    <xf numFmtId="0" fontId="11" fillId="0" borderId="73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1" fillId="0" borderId="16" xfId="0" applyFont="1" applyBorder="1" applyAlignment="1">
      <alignment horizontal="center" vertical="center" wrapText="1"/>
    </xf>
    <xf numFmtId="0" fontId="11" fillId="0" borderId="79" xfId="0" applyFont="1" applyBorder="1" applyAlignment="1">
      <alignment horizontal="center" vertical="center" wrapText="1"/>
    </xf>
    <xf numFmtId="0" fontId="11" fillId="0" borderId="74" xfId="0" applyFont="1" applyBorder="1" applyAlignment="1">
      <alignment horizontal="center" vertical="center" wrapText="1"/>
    </xf>
    <xf numFmtId="0" fontId="11" fillId="0" borderId="81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1" fillId="0" borderId="76" xfId="0" applyFont="1" applyBorder="1" applyAlignment="1">
      <alignment horizontal="center"/>
    </xf>
    <xf numFmtId="0" fontId="11" fillId="0" borderId="5" xfId="0" applyFont="1" applyBorder="1" applyAlignment="1">
      <alignment horizontal="center"/>
    </xf>
    <xf numFmtId="0" fontId="0" fillId="0" borderId="123" xfId="0" applyFont="1" applyBorder="1" applyAlignment="1">
      <alignment horizontal="center" vertical="center" wrapText="1"/>
    </xf>
    <xf numFmtId="0" fontId="0" fillId="0" borderId="124" xfId="0" applyFont="1" applyBorder="1" applyAlignment="1">
      <alignment horizontal="center" vertical="center" wrapText="1"/>
    </xf>
    <xf numFmtId="0" fontId="0" fillId="0" borderId="80" xfId="0" applyFont="1" applyBorder="1" applyAlignment="1">
      <alignment horizontal="left" wrapText="1"/>
    </xf>
    <xf numFmtId="0" fontId="0" fillId="0" borderId="2" xfId="0" applyFont="1" applyBorder="1" applyAlignment="1">
      <alignment horizontal="left" wrapText="1"/>
    </xf>
    <xf numFmtId="0" fontId="0" fillId="0" borderId="11" xfId="0" applyFont="1" applyBorder="1" applyAlignment="1">
      <alignment horizontal="center" vertical="center" textRotation="90"/>
    </xf>
    <xf numFmtId="0" fontId="0" fillId="0" borderId="11" xfId="0" applyFont="1" applyBorder="1" applyAlignment="1">
      <alignment horizontal="left" wrapText="1"/>
    </xf>
    <xf numFmtId="0" fontId="0" fillId="0" borderId="17" xfId="0" applyFont="1" applyBorder="1" applyAlignment="1">
      <alignment horizontal="left" wrapText="1"/>
    </xf>
    <xf numFmtId="0" fontId="0" fillId="0" borderId="90" xfId="0" applyFont="1" applyBorder="1" applyAlignment="1">
      <alignment horizontal="center" vertical="center" wrapText="1"/>
    </xf>
    <xf numFmtId="0" fontId="0" fillId="0" borderId="112" xfId="0" applyFont="1" applyBorder="1" applyAlignment="1">
      <alignment horizontal="center" vertical="center" wrapText="1"/>
    </xf>
    <xf numFmtId="0" fontId="0" fillId="0" borderId="91" xfId="0" applyFont="1" applyBorder="1" applyAlignment="1">
      <alignment horizontal="center" vertical="center" wrapText="1"/>
    </xf>
    <xf numFmtId="0" fontId="0" fillId="0" borderId="126" xfId="0" applyFont="1" applyBorder="1" applyAlignment="1">
      <alignment horizontal="center" vertical="center" wrapText="1"/>
    </xf>
    <xf numFmtId="0" fontId="0" fillId="10" borderId="123" xfId="0" applyFont="1" applyFill="1" applyBorder="1" applyAlignment="1">
      <alignment horizontal="center" vertical="center" wrapText="1"/>
    </xf>
    <xf numFmtId="0" fontId="0" fillId="10" borderId="90" xfId="0" applyFont="1" applyFill="1" applyBorder="1" applyAlignment="1">
      <alignment horizontal="center" vertical="center" wrapText="1"/>
    </xf>
    <xf numFmtId="0" fontId="0" fillId="10" borderId="91" xfId="0" applyFont="1" applyFill="1" applyBorder="1" applyAlignment="1">
      <alignment horizontal="center" vertical="center" wrapText="1"/>
    </xf>
    <xf numFmtId="0" fontId="0" fillId="10" borderId="132" xfId="0" applyFont="1" applyFill="1" applyBorder="1" applyAlignment="1">
      <alignment horizontal="center" vertical="center" wrapText="1"/>
    </xf>
    <xf numFmtId="0" fontId="0" fillId="10" borderId="31" xfId="0" applyFont="1" applyFill="1" applyBorder="1" applyAlignment="1">
      <alignment horizontal="center" vertical="center" wrapText="1"/>
    </xf>
    <xf numFmtId="0" fontId="0" fillId="10" borderId="127" xfId="0" applyFont="1" applyFill="1" applyBorder="1" applyAlignment="1">
      <alignment horizontal="center" vertical="center" wrapText="1"/>
    </xf>
    <xf numFmtId="0" fontId="0" fillId="0" borderId="89" xfId="0" applyFont="1" applyBorder="1" applyAlignment="1">
      <alignment horizontal="center"/>
    </xf>
    <xf numFmtId="0" fontId="0" fillId="0" borderId="107" xfId="0" applyFont="1" applyBorder="1" applyAlignment="1">
      <alignment horizontal="center"/>
    </xf>
    <xf numFmtId="0" fontId="0" fillId="0" borderId="108" xfId="0" applyFont="1" applyBorder="1" applyAlignment="1">
      <alignment horizontal="center"/>
    </xf>
    <xf numFmtId="0" fontId="0" fillId="0" borderId="110" xfId="0" applyFont="1" applyBorder="1" applyAlignment="1">
      <alignment horizontal="center" vertical="center" wrapText="1"/>
    </xf>
    <xf numFmtId="0" fontId="0" fillId="0" borderId="86" xfId="0" applyFont="1" applyBorder="1" applyAlignment="1">
      <alignment horizontal="center" vertical="center" wrapText="1"/>
    </xf>
    <xf numFmtId="0" fontId="0" fillId="0" borderId="39" xfId="0" applyFont="1" applyBorder="1" applyAlignment="1">
      <alignment horizontal="center" vertical="center" wrapText="1"/>
    </xf>
    <xf numFmtId="0" fontId="0" fillId="0" borderId="12" xfId="0" applyFont="1" applyBorder="1" applyAlignment="1">
      <alignment horizontal="left" wrapText="1"/>
    </xf>
    <xf numFmtId="0" fontId="0" fillId="0" borderId="72" xfId="0" applyFont="1" applyBorder="1" applyAlignment="1">
      <alignment horizontal="left" wrapText="1"/>
    </xf>
    <xf numFmtId="0" fontId="3" fillId="10" borderId="94" xfId="0" applyFont="1" applyFill="1" applyBorder="1" applyAlignment="1">
      <alignment horizontal="center"/>
    </xf>
    <xf numFmtId="0" fontId="3" fillId="10" borderId="21" xfId="0" applyFont="1" applyFill="1" applyBorder="1" applyAlignment="1">
      <alignment horizontal="center"/>
    </xf>
    <xf numFmtId="0" fontId="3" fillId="10" borderId="13" xfId="0" applyFont="1" applyFill="1" applyBorder="1" applyAlignment="1">
      <alignment horizontal="center"/>
    </xf>
    <xf numFmtId="0" fontId="3" fillId="10" borderId="18" xfId="0" applyFont="1" applyFill="1" applyBorder="1" applyAlignment="1">
      <alignment horizontal="center"/>
    </xf>
    <xf numFmtId="49" fontId="13" fillId="0" borderId="59" xfId="0" applyNumberFormat="1" applyFont="1" applyFill="1" applyBorder="1" applyAlignment="1">
      <alignment horizontal="center" vertical="center" wrapText="1"/>
    </xf>
    <xf numFmtId="0" fontId="13" fillId="0" borderId="59" xfId="0" applyFont="1" applyFill="1" applyBorder="1" applyAlignment="1">
      <alignment horizontal="center" vertical="center" wrapText="1"/>
    </xf>
    <xf numFmtId="49" fontId="13" fillId="0" borderId="51" xfId="0" applyNumberFormat="1" applyFont="1" applyFill="1" applyBorder="1" applyAlignment="1">
      <alignment horizontal="center" vertical="center" wrapText="1"/>
    </xf>
    <xf numFmtId="0" fontId="13" fillId="0" borderId="51" xfId="0" applyFont="1" applyFill="1" applyBorder="1" applyAlignment="1">
      <alignment horizontal="center" vertical="center" wrapText="1"/>
    </xf>
    <xf numFmtId="0" fontId="13" fillId="0" borderId="22" xfId="0" applyFont="1" applyFill="1" applyBorder="1" applyAlignment="1">
      <alignment horizontal="center" vertical="center" wrapText="1"/>
    </xf>
    <xf numFmtId="0" fontId="13" fillId="0" borderId="50" xfId="0" applyFont="1" applyFill="1" applyBorder="1" applyAlignment="1">
      <alignment horizontal="center" vertical="center" wrapText="1"/>
    </xf>
    <xf numFmtId="49" fontId="13" fillId="0" borderId="84" xfId="0" applyNumberFormat="1" applyFont="1" applyFill="1" applyBorder="1" applyAlignment="1">
      <alignment horizontal="center" vertical="center" wrapText="1"/>
    </xf>
    <xf numFmtId="0" fontId="13" fillId="0" borderId="49" xfId="0" applyFont="1" applyFill="1" applyBorder="1" applyAlignment="1">
      <alignment horizontal="center" vertical="center" wrapText="1"/>
    </xf>
    <xf numFmtId="0" fontId="13" fillId="0" borderId="70" xfId="0" applyFont="1" applyFill="1" applyBorder="1" applyAlignment="1">
      <alignment horizontal="center" vertical="center" wrapText="1"/>
    </xf>
    <xf numFmtId="49" fontId="13" fillId="0" borderId="117" xfId="0" applyNumberFormat="1" applyFont="1" applyFill="1" applyBorder="1" applyAlignment="1">
      <alignment horizontal="center" vertical="center" wrapText="1"/>
    </xf>
    <xf numFmtId="0" fontId="13" fillId="0" borderId="116" xfId="0" applyFont="1" applyFill="1" applyBorder="1" applyAlignment="1">
      <alignment horizontal="center" vertical="center" wrapText="1"/>
    </xf>
    <xf numFmtId="49" fontId="10" fillId="0" borderId="64" xfId="0" applyNumberFormat="1" applyFont="1" applyFill="1" applyBorder="1" applyAlignment="1">
      <alignment horizontal="center" vertical="center" wrapText="1"/>
    </xf>
    <xf numFmtId="49" fontId="10" fillId="0" borderId="44" xfId="0" applyNumberFormat="1" applyFont="1" applyFill="1" applyBorder="1" applyAlignment="1">
      <alignment horizontal="center" vertical="center" wrapText="1"/>
    </xf>
    <xf numFmtId="49" fontId="10" fillId="0" borderId="43" xfId="0" applyNumberFormat="1" applyFont="1" applyFill="1" applyBorder="1" applyAlignment="1">
      <alignment horizontal="center" vertical="center" wrapText="1"/>
    </xf>
    <xf numFmtId="0" fontId="22" fillId="0" borderId="0" xfId="0" applyFont="1" applyAlignment="1">
      <alignment horizontal="center"/>
    </xf>
    <xf numFmtId="0" fontId="10" fillId="0" borderId="0" xfId="0" applyFont="1" applyAlignment="1">
      <alignment horizontal="center" wrapText="1"/>
    </xf>
    <xf numFmtId="0" fontId="17" fillId="0" borderId="0" xfId="0" applyFont="1" applyAlignment="1">
      <alignment horizontal="center"/>
    </xf>
    <xf numFmtId="0" fontId="10" fillId="0" borderId="74" xfId="0" applyFont="1" applyBorder="1" applyAlignment="1">
      <alignment horizontal="center" vertical="center" wrapText="1"/>
    </xf>
    <xf numFmtId="0" fontId="19" fillId="0" borderId="7" xfId="0" applyFont="1" applyBorder="1" applyAlignment="1">
      <alignment horizontal="center" vertical="center" wrapText="1"/>
    </xf>
    <xf numFmtId="0" fontId="10" fillId="0" borderId="22" xfId="0" applyFont="1" applyBorder="1" applyAlignment="1">
      <alignment horizontal="center" vertical="center" wrapText="1"/>
    </xf>
    <xf numFmtId="0" fontId="10" fillId="0" borderId="16" xfId="0" applyFont="1" applyBorder="1" applyAlignment="1">
      <alignment horizontal="center" vertical="center" wrapText="1"/>
    </xf>
    <xf numFmtId="0" fontId="10" fillId="0" borderId="19" xfId="0" applyFont="1" applyBorder="1" applyAlignment="1">
      <alignment horizontal="center" vertical="center" wrapText="1"/>
    </xf>
    <xf numFmtId="0" fontId="10" fillId="0" borderId="22" xfId="0" applyFont="1" applyFill="1" applyBorder="1" applyAlignment="1">
      <alignment horizontal="center" vertical="center" wrapText="1"/>
    </xf>
    <xf numFmtId="0" fontId="19" fillId="0" borderId="19" xfId="0" applyFont="1" applyBorder="1" applyAlignment="1">
      <alignment horizontal="center" vertical="center" wrapText="1"/>
    </xf>
    <xf numFmtId="0" fontId="10" fillId="0" borderId="74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/>
    </xf>
    <xf numFmtId="0" fontId="11" fillId="0" borderId="15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/>
    </xf>
    <xf numFmtId="0" fontId="46" fillId="0" borderId="0" xfId="0" applyFont="1" applyAlignment="1">
      <alignment horizontal="center"/>
    </xf>
    <xf numFmtId="0" fontId="47" fillId="0" borderId="0" xfId="0" applyFont="1" applyAlignment="1">
      <alignment horizontal="center"/>
    </xf>
    <xf numFmtId="0" fontId="14" fillId="0" borderId="10" xfId="0" applyFont="1" applyBorder="1" applyAlignment="1">
      <alignment horizontal="center" vertical="center" wrapText="1"/>
    </xf>
    <xf numFmtId="0" fontId="11" fillId="0" borderId="139" xfId="0" applyFont="1" applyBorder="1" applyAlignment="1">
      <alignment horizontal="center" vertical="center" wrapText="1"/>
    </xf>
    <xf numFmtId="0" fontId="11" fillId="0" borderId="140" xfId="0" applyFont="1" applyBorder="1" applyAlignment="1">
      <alignment horizontal="center" vertical="center" wrapText="1"/>
    </xf>
    <xf numFmtId="0" fontId="13" fillId="0" borderId="73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wrapText="1"/>
    </xf>
    <xf numFmtId="0" fontId="13" fillId="0" borderId="14" xfId="0" applyFont="1" applyBorder="1" applyAlignment="1">
      <alignment horizontal="center" vertical="center" wrapText="1"/>
    </xf>
    <xf numFmtId="0" fontId="13" fillId="0" borderId="102" xfId="0" applyFont="1" applyBorder="1" applyAlignment="1">
      <alignment horizontal="center" vertical="center" wrapText="1"/>
    </xf>
    <xf numFmtId="0" fontId="13" fillId="0" borderId="87" xfId="0" applyFont="1" applyBorder="1" applyAlignment="1">
      <alignment horizontal="center" vertical="center" wrapText="1"/>
    </xf>
    <xf numFmtId="0" fontId="13" fillId="0" borderId="103" xfId="0" applyFont="1" applyBorder="1" applyAlignment="1">
      <alignment horizontal="center" vertical="center" wrapText="1"/>
    </xf>
    <xf numFmtId="0" fontId="13" fillId="0" borderId="153" xfId="0" applyFont="1" applyBorder="1" applyAlignment="1">
      <alignment horizontal="center" vertical="center" wrapText="1"/>
    </xf>
    <xf numFmtId="0" fontId="13" fillId="0" borderId="114" xfId="0" applyFont="1" applyBorder="1" applyAlignment="1">
      <alignment horizontal="center" vertical="center" wrapText="1"/>
    </xf>
    <xf numFmtId="0" fontId="13" fillId="0" borderId="142" xfId="0" applyFont="1" applyBorder="1" applyAlignment="1">
      <alignment horizontal="center" vertical="center" wrapText="1"/>
    </xf>
    <xf numFmtId="0" fontId="17" fillId="0" borderId="0" xfId="0" applyFont="1" applyBorder="1" applyAlignment="1">
      <alignment horizontal="center"/>
    </xf>
    <xf numFmtId="0" fontId="17" fillId="0" borderId="73" xfId="0" applyFont="1" applyBorder="1" applyAlignment="1">
      <alignment horizontal="center" vertical="center" wrapText="1"/>
    </xf>
    <xf numFmtId="0" fontId="0" fillId="0" borderId="79" xfId="0" applyBorder="1" applyAlignment="1">
      <alignment horizontal="center" vertical="center" wrapText="1"/>
    </xf>
    <xf numFmtId="0" fontId="17" fillId="0" borderId="1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81" xfId="0" applyBorder="1" applyAlignment="1">
      <alignment horizontal="center" vertical="center" wrapText="1"/>
    </xf>
    <xf numFmtId="0" fontId="17" fillId="0" borderId="22" xfId="0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17" fillId="4" borderId="9" xfId="0" applyFont="1" applyFill="1" applyBorder="1" applyAlignment="1">
      <alignment horizontal="center" vertical="center" wrapText="1"/>
    </xf>
    <xf numFmtId="0" fontId="48" fillId="4" borderId="15" xfId="0" applyFont="1" applyFill="1" applyBorder="1" applyAlignment="1">
      <alignment horizontal="center" vertical="center" wrapText="1"/>
    </xf>
    <xf numFmtId="0" fontId="48" fillId="4" borderId="76" xfId="0" applyFont="1" applyFill="1" applyBorder="1" applyAlignment="1">
      <alignment horizontal="center" vertical="center" wrapText="1"/>
    </xf>
    <xf numFmtId="0" fontId="17" fillId="0" borderId="9" xfId="0" applyFont="1" applyBorder="1" applyAlignment="1">
      <alignment horizontal="center" vertical="center" wrapText="1"/>
    </xf>
    <xf numFmtId="0" fontId="17" fillId="0" borderId="15" xfId="0" applyFont="1" applyBorder="1" applyAlignment="1">
      <alignment horizontal="center" vertical="center" wrapText="1"/>
    </xf>
    <xf numFmtId="0" fontId="17" fillId="0" borderId="76" xfId="0" applyFont="1" applyBorder="1" applyAlignment="1">
      <alignment horizontal="center" vertical="center" wrapText="1"/>
    </xf>
    <xf numFmtId="0" fontId="17" fillId="0" borderId="14" xfId="0" applyFont="1" applyBorder="1" applyAlignment="1">
      <alignment horizontal="center" vertical="center" wrapText="1"/>
    </xf>
    <xf numFmtId="0" fontId="17" fillId="0" borderId="19" xfId="0" applyFont="1" applyBorder="1" applyAlignment="1">
      <alignment horizontal="center" vertical="center" wrapText="1"/>
    </xf>
    <xf numFmtId="0" fontId="17" fillId="0" borderId="81" xfId="0" applyFont="1" applyBorder="1" applyAlignment="1">
      <alignment horizontal="center" vertical="center" wrapText="1"/>
    </xf>
    <xf numFmtId="0" fontId="17" fillId="0" borderId="21" xfId="0" applyFont="1" applyBorder="1" applyAlignment="1">
      <alignment horizontal="left"/>
    </xf>
    <xf numFmtId="0" fontId="17" fillId="0" borderId="77" xfId="0" applyFont="1" applyBorder="1" applyAlignment="1">
      <alignment horizontal="left"/>
    </xf>
    <xf numFmtId="0" fontId="17" fillId="0" borderId="17" xfId="0" applyFont="1" applyBorder="1" applyAlignment="1">
      <alignment horizontal="left"/>
    </xf>
    <xf numFmtId="0" fontId="17" fillId="0" borderId="20" xfId="0" applyFont="1" applyBorder="1" applyAlignment="1">
      <alignment horizontal="left"/>
    </xf>
    <xf numFmtId="0" fontId="21" fillId="0" borderId="73" xfId="0" applyFont="1" applyBorder="1" applyAlignment="1">
      <alignment horizontal="center" vertical="center" wrapText="1"/>
    </xf>
    <xf numFmtId="0" fontId="20" fillId="0" borderId="10" xfId="0" applyFont="1" applyBorder="1" applyAlignment="1">
      <alignment horizontal="center" vertical="center" wrapText="1"/>
    </xf>
    <xf numFmtId="0" fontId="17" fillId="0" borderId="15" xfId="0" applyFont="1" applyBorder="1" applyAlignment="1">
      <alignment vertical="center" wrapText="1"/>
    </xf>
    <xf numFmtId="0" fontId="48" fillId="0" borderId="76" xfId="0" applyFont="1" applyBorder="1" applyAlignment="1">
      <alignment vertical="center" wrapText="1"/>
    </xf>
    <xf numFmtId="0" fontId="21" fillId="0" borderId="16" xfId="0" applyFont="1" applyBorder="1" applyAlignment="1">
      <alignment horizontal="center" vertical="center" wrapText="1"/>
    </xf>
    <xf numFmtId="0" fontId="20" fillId="0" borderId="19" xfId="0" applyFont="1" applyBorder="1" applyAlignment="1">
      <alignment horizontal="center" vertical="center" wrapText="1"/>
    </xf>
    <xf numFmtId="0" fontId="17" fillId="0" borderId="17" xfId="0" applyFont="1" applyBorder="1" applyAlignment="1">
      <alignment vertical="center" wrapText="1"/>
    </xf>
    <xf numFmtId="0" fontId="0" fillId="0" borderId="20" xfId="0" applyBorder="1" applyAlignment="1">
      <alignment vertical="center" wrapText="1"/>
    </xf>
    <xf numFmtId="0" fontId="10" fillId="0" borderId="15" xfId="0" applyFont="1" applyBorder="1" applyAlignment="1">
      <alignment horizontal="center" vertical="center" wrapText="1"/>
    </xf>
    <xf numFmtId="0" fontId="10" fillId="0" borderId="76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49" fontId="11" fillId="0" borderId="64" xfId="0" applyNumberFormat="1" applyFont="1" applyBorder="1" applyAlignment="1">
      <alignment horizontal="center"/>
    </xf>
    <xf numFmtId="49" fontId="11" fillId="0" borderId="44" xfId="0" applyNumberFormat="1" applyFont="1" applyBorder="1" applyAlignment="1">
      <alignment horizontal="center"/>
    </xf>
    <xf numFmtId="49" fontId="11" fillId="0" borderId="128" xfId="0" applyNumberFormat="1" applyFont="1" applyBorder="1" applyAlignment="1">
      <alignment horizontal="center"/>
    </xf>
    <xf numFmtId="49" fontId="11" fillId="4" borderId="128" xfId="0" applyNumberFormat="1" applyFont="1" applyFill="1" applyBorder="1" applyAlignment="1">
      <alignment horizontal="center"/>
    </xf>
    <xf numFmtId="49" fontId="11" fillId="4" borderId="44" xfId="0" applyNumberFormat="1" applyFont="1" applyFill="1" applyBorder="1" applyAlignment="1">
      <alignment horizontal="center"/>
    </xf>
    <xf numFmtId="0" fontId="15" fillId="0" borderId="0" xfId="0" applyFont="1" applyBorder="1" applyAlignment="1">
      <alignment horizontal="left"/>
    </xf>
    <xf numFmtId="0" fontId="13" fillId="0" borderId="0" xfId="0" applyFont="1" applyAlignment="1">
      <alignment horizontal="center"/>
    </xf>
    <xf numFmtId="0" fontId="15" fillId="0" borderId="0" xfId="0" applyFont="1" applyAlignment="1"/>
    <xf numFmtId="49" fontId="11" fillId="0" borderId="87" xfId="0" applyNumberFormat="1" applyFont="1" applyBorder="1" applyAlignment="1">
      <alignment horizontal="center" vertical="center" wrapText="1"/>
    </xf>
    <xf numFmtId="0" fontId="11" fillId="0" borderId="149" xfId="0" applyFont="1" applyBorder="1" applyAlignment="1">
      <alignment horizontal="center" vertical="center" wrapText="1"/>
    </xf>
    <xf numFmtId="49" fontId="11" fillId="0" borderId="59" xfId="0" applyNumberFormat="1" applyFont="1" applyFill="1" applyBorder="1" applyAlignment="1">
      <alignment horizontal="center" vertical="center" wrapText="1"/>
    </xf>
    <xf numFmtId="0" fontId="11" fillId="0" borderId="50" xfId="0" applyFont="1" applyFill="1" applyBorder="1" applyAlignment="1">
      <alignment horizontal="center" vertical="center" wrapText="1"/>
    </xf>
    <xf numFmtId="0" fontId="11" fillId="0" borderId="99" xfId="0" applyFont="1" applyFill="1" applyBorder="1" applyAlignment="1">
      <alignment horizontal="center" vertical="center" wrapText="1"/>
    </xf>
    <xf numFmtId="0" fontId="11" fillId="0" borderId="87" xfId="0" applyFont="1" applyBorder="1" applyAlignment="1">
      <alignment horizontal="center" vertical="center" wrapText="1"/>
    </xf>
    <xf numFmtId="0" fontId="11" fillId="0" borderId="98" xfId="0" applyFont="1" applyBorder="1" applyAlignment="1">
      <alignment horizontal="center" vertical="center" wrapText="1"/>
    </xf>
    <xf numFmtId="0" fontId="11" fillId="0" borderId="59" xfId="0" applyFont="1" applyFill="1" applyBorder="1" applyAlignment="1">
      <alignment horizontal="center" vertical="center" wrapText="1"/>
    </xf>
    <xf numFmtId="0" fontId="11" fillId="0" borderId="116" xfId="0" applyFont="1" applyFill="1" applyBorder="1" applyAlignment="1">
      <alignment horizontal="center" vertical="center" wrapText="1"/>
    </xf>
    <xf numFmtId="49" fontId="11" fillId="4" borderId="87" xfId="0" applyNumberFormat="1" applyFont="1" applyFill="1" applyBorder="1" applyAlignment="1">
      <alignment horizontal="center" vertical="center" wrapText="1"/>
    </xf>
    <xf numFmtId="0" fontId="11" fillId="4" borderId="87" xfId="0" applyFont="1" applyFill="1" applyBorder="1" applyAlignment="1">
      <alignment horizontal="center" vertical="center" wrapText="1"/>
    </xf>
    <xf numFmtId="0" fontId="11" fillId="4" borderId="98" xfId="0" applyFont="1" applyFill="1" applyBorder="1" applyAlignment="1">
      <alignment horizontal="center" vertical="center" wrapText="1"/>
    </xf>
    <xf numFmtId="49" fontId="11" fillId="4" borderId="59" xfId="0" applyNumberFormat="1" applyFont="1" applyFill="1" applyBorder="1" applyAlignment="1">
      <alignment horizontal="center" vertical="center" wrapText="1"/>
    </xf>
    <xf numFmtId="0" fontId="11" fillId="4" borderId="59" xfId="0" applyFont="1" applyFill="1" applyBorder="1" applyAlignment="1">
      <alignment horizontal="center" vertical="center" wrapText="1"/>
    </xf>
    <xf numFmtId="0" fontId="11" fillId="4" borderId="116" xfId="0" applyFont="1" applyFill="1" applyBorder="1" applyAlignment="1">
      <alignment horizontal="center" vertical="center" wrapText="1"/>
    </xf>
    <xf numFmtId="49" fontId="13" fillId="0" borderId="102" xfId="0" applyNumberFormat="1" applyFont="1" applyBorder="1" applyAlignment="1">
      <alignment horizontal="center" vertical="center" wrapText="1"/>
    </xf>
    <xf numFmtId="49" fontId="36" fillId="0" borderId="87" xfId="0" applyNumberFormat="1" applyFont="1" applyBorder="1" applyAlignment="1">
      <alignment horizontal="center" vertical="center" wrapText="1"/>
    </xf>
    <xf numFmtId="49" fontId="36" fillId="0" borderId="103" xfId="0" applyNumberFormat="1" applyFont="1" applyBorder="1" applyAlignment="1">
      <alignment horizontal="center" vertical="center" wrapText="1"/>
    </xf>
    <xf numFmtId="0" fontId="15" fillId="0" borderId="129" xfId="0" applyFont="1" applyBorder="1" applyAlignment="1">
      <alignment horizontal="center" vertical="center" wrapText="1"/>
    </xf>
    <xf numFmtId="0" fontId="36" fillId="0" borderId="104" xfId="0" applyFont="1" applyBorder="1" applyAlignment="1">
      <alignment horizontal="center" vertical="center" wrapText="1"/>
    </xf>
    <xf numFmtId="0" fontId="36" fillId="0" borderId="106" xfId="0" applyFont="1" applyBorder="1" applyAlignment="1">
      <alignment horizontal="center" vertical="center" wrapText="1"/>
    </xf>
    <xf numFmtId="0" fontId="36" fillId="0" borderId="2" xfId="0" applyFont="1" applyBorder="1" applyAlignment="1">
      <alignment horizontal="center" vertical="center" wrapText="1"/>
    </xf>
    <xf numFmtId="0" fontId="36" fillId="0" borderId="7" xfId="0" applyFont="1" applyBorder="1" applyAlignment="1">
      <alignment horizontal="center" vertical="center" wrapText="1"/>
    </xf>
    <xf numFmtId="0" fontId="13" fillId="0" borderId="76" xfId="0" applyFont="1" applyBorder="1" applyAlignment="1">
      <alignment horizontal="center"/>
    </xf>
    <xf numFmtId="0" fontId="13" fillId="0" borderId="5" xfId="0" applyFont="1" applyBorder="1" applyAlignment="1">
      <alignment horizontal="center"/>
    </xf>
    <xf numFmtId="0" fontId="13" fillId="0" borderId="9" xfId="0" applyFont="1" applyBorder="1" applyAlignment="1">
      <alignment horizontal="center" vertical="center" wrapText="1"/>
    </xf>
    <xf numFmtId="0" fontId="0" fillId="0" borderId="76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36" fillId="0" borderId="87" xfId="0" applyFont="1" applyBorder="1" applyAlignment="1">
      <alignment horizontal="center" vertical="center" wrapText="1"/>
    </xf>
    <xf numFmtId="0" fontId="15" fillId="0" borderId="74" xfId="0" applyFont="1" applyBorder="1" applyAlignment="1">
      <alignment horizontal="center" vertical="center" wrapText="1"/>
    </xf>
    <xf numFmtId="49" fontId="36" fillId="0" borderId="89" xfId="0" applyNumberFormat="1" applyFont="1" applyBorder="1" applyAlignment="1">
      <alignment horizontal="center" vertical="center" wrapText="1"/>
    </xf>
    <xf numFmtId="0" fontId="15" fillId="0" borderId="141" xfId="0" applyFont="1" applyBorder="1" applyAlignment="1">
      <alignment horizontal="center" vertical="center" wrapText="1"/>
    </xf>
    <xf numFmtId="0" fontId="36" fillId="0" borderId="51" xfId="0" applyFont="1" applyBorder="1" applyAlignment="1">
      <alignment horizontal="center" vertical="center" wrapText="1"/>
    </xf>
    <xf numFmtId="0" fontId="36" fillId="0" borderId="92" xfId="0" applyFont="1" applyBorder="1" applyAlignment="1">
      <alignment horizontal="center" vertical="center" wrapText="1"/>
    </xf>
    <xf numFmtId="0" fontId="15" fillId="0" borderId="79" xfId="0" applyFont="1" applyBorder="1" applyAlignment="1">
      <alignment horizontal="center" vertical="center" wrapText="1"/>
    </xf>
    <xf numFmtId="0" fontId="36" fillId="0" borderId="0" xfId="0" applyFont="1" applyBorder="1" applyAlignment="1">
      <alignment horizontal="center" vertical="center" wrapText="1"/>
    </xf>
    <xf numFmtId="0" fontId="36" fillId="0" borderId="81" xfId="0" applyFont="1" applyBorder="1" applyAlignment="1">
      <alignment horizontal="center" vertical="center" wrapText="1"/>
    </xf>
    <xf numFmtId="0" fontId="14" fillId="0" borderId="68" xfId="0" applyFont="1" applyBorder="1" applyAlignment="1">
      <alignment horizontal="center" vertical="center" wrapText="1"/>
    </xf>
    <xf numFmtId="0" fontId="13" fillId="0" borderId="49" xfId="0" applyFont="1" applyBorder="1" applyAlignment="1">
      <alignment horizontal="center" vertical="center" wrapText="1"/>
    </xf>
    <xf numFmtId="0" fontId="13" fillId="0" borderId="59" xfId="0" applyFont="1" applyBorder="1" applyAlignment="1">
      <alignment horizontal="center" vertical="center" wrapText="1"/>
    </xf>
    <xf numFmtId="0" fontId="13" fillId="0" borderId="56" xfId="0" applyFont="1" applyBorder="1" applyAlignment="1">
      <alignment horizontal="center" vertical="center" wrapText="1"/>
    </xf>
    <xf numFmtId="0" fontId="13" fillId="0" borderId="29" xfId="0" applyFont="1" applyBorder="1" applyAlignment="1">
      <alignment horizontal="center" vertical="center" wrapText="1"/>
    </xf>
    <xf numFmtId="0" fontId="13" fillId="0" borderId="25" xfId="0" applyFont="1" applyBorder="1" applyAlignment="1">
      <alignment horizontal="center" vertical="center" wrapText="1"/>
    </xf>
    <xf numFmtId="0" fontId="13" fillId="0" borderId="54" xfId="0" applyFont="1" applyBorder="1" applyAlignment="1">
      <alignment horizontal="center" vertical="center" wrapText="1"/>
    </xf>
    <xf numFmtId="0" fontId="13" fillId="0" borderId="28" xfId="0" applyFont="1" applyBorder="1" applyAlignment="1">
      <alignment horizontal="center" vertical="center" wrapText="1"/>
    </xf>
    <xf numFmtId="0" fontId="13" fillId="0" borderId="23" xfId="0" applyFont="1" applyBorder="1" applyAlignment="1">
      <alignment horizontal="center" vertical="center" wrapText="1"/>
    </xf>
    <xf numFmtId="0" fontId="13" fillId="0" borderId="119" xfId="0" applyFont="1" applyBorder="1" applyAlignment="1">
      <alignment horizontal="center" vertical="center" wrapText="1"/>
    </xf>
    <xf numFmtId="0" fontId="13" fillId="0" borderId="60" xfId="0" applyFont="1" applyBorder="1" applyAlignment="1">
      <alignment horizontal="center" vertical="center" wrapText="1"/>
    </xf>
    <xf numFmtId="0" fontId="13" fillId="0" borderId="97" xfId="0" applyFont="1" applyBorder="1" applyAlignment="1">
      <alignment horizontal="center" vertical="center" wrapText="1"/>
    </xf>
  </cellXfs>
  <cellStyles count="26">
    <cellStyle name="[StdExit()]" xfId="1"/>
    <cellStyle name="column" xfId="2"/>
    <cellStyle name="Comma [0]_laroux" xfId="3"/>
    <cellStyle name="Comma_ADEM$" xfId="4"/>
    <cellStyle name="Currency [0]_laroux" xfId="5"/>
    <cellStyle name="Currency_laroux" xfId="6"/>
    <cellStyle name="gap" xfId="7"/>
    <cellStyle name="GreyBackground" xfId="8"/>
    <cellStyle name="Normal_ADEM$" xfId="9"/>
    <cellStyle name="normální_laroux" xfId="10"/>
    <cellStyle name="Normalny" xfId="0" builtinId="0"/>
    <cellStyle name="Normalny 2" xfId="11"/>
    <cellStyle name="Normalny 2 2" xfId="12"/>
    <cellStyle name="Normalny 3" xfId="13"/>
    <cellStyle name="Normalny 3 2" xfId="14"/>
    <cellStyle name="Normalny 4" xfId="15"/>
    <cellStyle name="Normalny 4 2" xfId="23"/>
    <cellStyle name="Normalny 4 2 2" xfId="24"/>
    <cellStyle name="Normalny 7" xfId="25"/>
    <cellStyle name="Procentowy" xfId="16" builtinId="5"/>
    <cellStyle name="Procentowy 2" xfId="17"/>
    <cellStyle name="Procentowy 3" xfId="18"/>
    <cellStyle name="row" xfId="19"/>
    <cellStyle name="Styl 1" xfId="20"/>
    <cellStyle name="title1" xfId="21"/>
    <cellStyle name="Walutowy 2" xfId="22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1057275</xdr:colOff>
      <xdr:row>42</xdr:row>
      <xdr:rowOff>9525</xdr:rowOff>
    </xdr:from>
    <xdr:to>
      <xdr:col>5</xdr:col>
      <xdr:colOff>1028700</xdr:colOff>
      <xdr:row>42</xdr:row>
      <xdr:rowOff>314325</xdr:rowOff>
    </xdr:to>
    <xdr:sp macro="" textlink="">
      <xdr:nvSpPr>
        <xdr:cNvPr id="2" name="Line 3"/>
        <xdr:cNvSpPr>
          <a:spLocks noChangeShapeType="1"/>
        </xdr:cNvSpPr>
      </xdr:nvSpPr>
      <xdr:spPr bwMode="auto">
        <a:xfrm>
          <a:off x="6619875" y="8867775"/>
          <a:ext cx="1038225" cy="2000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</xdr:col>
      <xdr:colOff>28575</xdr:colOff>
      <xdr:row>42</xdr:row>
      <xdr:rowOff>28575</xdr:rowOff>
    </xdr:from>
    <xdr:to>
      <xdr:col>5</xdr:col>
      <xdr:colOff>1028700</xdr:colOff>
      <xdr:row>42</xdr:row>
      <xdr:rowOff>314325</xdr:rowOff>
    </xdr:to>
    <xdr:sp macro="" textlink="">
      <xdr:nvSpPr>
        <xdr:cNvPr id="3" name="Line 4"/>
        <xdr:cNvSpPr>
          <a:spLocks noChangeShapeType="1"/>
        </xdr:cNvSpPr>
      </xdr:nvSpPr>
      <xdr:spPr bwMode="auto">
        <a:xfrm flipV="1">
          <a:off x="6657975" y="8886825"/>
          <a:ext cx="1000125" cy="180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"/>
  <dimension ref="A1"/>
  <sheetViews>
    <sheetView workbookViewId="0"/>
  </sheetViews>
  <sheetFormatPr defaultRowHeight="12.75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Strona 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7"/>
  <sheetViews>
    <sheetView zoomScaleNormal="100" workbookViewId="0">
      <selection activeCell="N18" sqref="N18"/>
    </sheetView>
  </sheetViews>
  <sheetFormatPr defaultRowHeight="12.75"/>
  <cols>
    <col min="1" max="1" width="73.5703125" customWidth="1"/>
    <col min="2" max="2" width="9" customWidth="1"/>
    <col min="3" max="3" width="13.42578125" customWidth="1"/>
    <col min="4" max="4" width="14.7109375" customWidth="1"/>
    <col min="5" max="5" width="19.28515625" customWidth="1"/>
    <col min="6" max="6" width="16.140625" customWidth="1"/>
  </cols>
  <sheetData>
    <row r="1" spans="1:6">
      <c r="F1" s="429" t="s">
        <v>273</v>
      </c>
    </row>
    <row r="2" spans="1:6" ht="7.5" customHeight="1">
      <c r="F2" s="429"/>
    </row>
    <row r="3" spans="1:6">
      <c r="A3" s="961" t="s">
        <v>309</v>
      </c>
      <c r="B3" s="961"/>
      <c r="C3" s="961"/>
      <c r="D3" s="961"/>
      <c r="E3" s="961"/>
      <c r="F3" s="961"/>
    </row>
    <row r="4" spans="1:6">
      <c r="A4" s="961" t="s">
        <v>349</v>
      </c>
      <c r="B4" s="961"/>
      <c r="C4" s="961"/>
      <c r="D4" s="961"/>
      <c r="E4" s="961"/>
      <c r="F4" s="961"/>
    </row>
    <row r="5" spans="1:6" ht="8.25" customHeight="1" thickBot="1"/>
    <row r="6" spans="1:6">
      <c r="A6" s="869" t="s">
        <v>72</v>
      </c>
      <c r="B6" s="869" t="s">
        <v>116</v>
      </c>
      <c r="C6" s="897" t="s">
        <v>350</v>
      </c>
      <c r="D6" s="901"/>
      <c r="E6" s="901"/>
      <c r="F6" s="902"/>
    </row>
    <row r="7" spans="1:6" ht="13.5" thickBot="1">
      <c r="A7" s="900"/>
      <c r="B7" s="900"/>
      <c r="C7" s="899"/>
      <c r="D7" s="903"/>
      <c r="E7" s="903"/>
      <c r="F7" s="904"/>
    </row>
    <row r="8" spans="1:6" ht="13.5" thickBot="1">
      <c r="A8" s="900"/>
      <c r="B8" s="900"/>
      <c r="C8" s="869" t="s">
        <v>117</v>
      </c>
      <c r="D8" s="963" t="s">
        <v>118</v>
      </c>
      <c r="E8" s="905"/>
      <c r="F8" s="906"/>
    </row>
    <row r="9" spans="1:6" ht="26.25" thickBot="1">
      <c r="A9" s="899"/>
      <c r="B9" s="962"/>
      <c r="C9" s="904"/>
      <c r="D9" s="507" t="s">
        <v>119</v>
      </c>
      <c r="E9" s="428" t="s">
        <v>120</v>
      </c>
      <c r="F9" s="111" t="s">
        <v>121</v>
      </c>
    </row>
    <row r="10" spans="1:6">
      <c r="A10" s="112"/>
      <c r="B10" s="113"/>
      <c r="C10" s="115"/>
      <c r="D10" s="114"/>
      <c r="E10" s="113"/>
      <c r="F10" s="115"/>
    </row>
    <row r="11" spans="1:6">
      <c r="A11" s="116" t="s">
        <v>122</v>
      </c>
      <c r="B11" s="128">
        <v>2013</v>
      </c>
      <c r="C11" s="508">
        <v>6311</v>
      </c>
      <c r="D11" s="128">
        <v>968</v>
      </c>
      <c r="E11" s="128">
        <v>1832</v>
      </c>
      <c r="F11" s="128">
        <v>2551</v>
      </c>
    </row>
    <row r="12" spans="1:6" ht="13.5" thickBot="1">
      <c r="A12" s="120"/>
      <c r="B12" s="136">
        <v>2014</v>
      </c>
      <c r="C12" s="509">
        <v>5883</v>
      </c>
      <c r="D12" s="136">
        <v>1005</v>
      </c>
      <c r="E12" s="136">
        <v>1622</v>
      </c>
      <c r="F12" s="136">
        <v>2423</v>
      </c>
    </row>
    <row r="13" spans="1:6">
      <c r="A13" s="112"/>
      <c r="B13" s="113"/>
      <c r="C13" s="139"/>
      <c r="D13" s="134"/>
      <c r="E13" s="134"/>
      <c r="F13" s="134"/>
    </row>
    <row r="14" spans="1:6">
      <c r="A14" s="116" t="s">
        <v>123</v>
      </c>
      <c r="B14" s="128">
        <v>2013</v>
      </c>
      <c r="C14" s="508">
        <v>1205</v>
      </c>
      <c r="D14" s="128">
        <v>248</v>
      </c>
      <c r="E14" s="128">
        <v>420</v>
      </c>
      <c r="F14" s="128">
        <v>580</v>
      </c>
    </row>
    <row r="15" spans="1:6" ht="13.5" thickBot="1">
      <c r="A15" s="120"/>
      <c r="B15" s="136">
        <v>2014</v>
      </c>
      <c r="C15" s="509">
        <v>1161</v>
      </c>
      <c r="D15" s="136">
        <v>226</v>
      </c>
      <c r="E15" s="136">
        <v>450</v>
      </c>
      <c r="F15" s="136">
        <v>567</v>
      </c>
    </row>
    <row r="16" spans="1:6">
      <c r="A16" s="112"/>
      <c r="B16" s="134"/>
      <c r="C16" s="139"/>
      <c r="D16" s="134"/>
      <c r="E16" s="134"/>
      <c r="F16" s="134"/>
    </row>
    <row r="17" spans="1:6">
      <c r="A17" s="116" t="s">
        <v>124</v>
      </c>
      <c r="B17" s="128">
        <v>2013</v>
      </c>
      <c r="C17" s="508">
        <v>1621</v>
      </c>
      <c r="D17" s="128">
        <v>78</v>
      </c>
      <c r="E17" s="128">
        <v>922</v>
      </c>
      <c r="F17" s="128">
        <v>985</v>
      </c>
    </row>
    <row r="18" spans="1:6" ht="13.5" thickBot="1">
      <c r="A18" s="120"/>
      <c r="B18" s="136">
        <v>2014</v>
      </c>
      <c r="C18" s="509">
        <v>1375</v>
      </c>
      <c r="D18" s="136">
        <v>94</v>
      </c>
      <c r="E18" s="136">
        <v>735</v>
      </c>
      <c r="F18" s="136">
        <v>784</v>
      </c>
    </row>
    <row r="19" spans="1:6">
      <c r="A19" s="112"/>
      <c r="B19" s="134"/>
      <c r="C19" s="139"/>
      <c r="D19" s="134"/>
      <c r="E19" s="134"/>
      <c r="F19" s="134"/>
    </row>
    <row r="20" spans="1:6">
      <c r="A20" s="116" t="s">
        <v>125</v>
      </c>
      <c r="B20" s="128">
        <v>2013</v>
      </c>
      <c r="C20" s="508">
        <v>1994</v>
      </c>
      <c r="D20" s="510">
        <v>329</v>
      </c>
      <c r="E20" s="128">
        <v>195</v>
      </c>
      <c r="F20" s="508">
        <v>518</v>
      </c>
    </row>
    <row r="21" spans="1:6" ht="13.5" thickBot="1">
      <c r="A21" s="120" t="s">
        <v>126</v>
      </c>
      <c r="B21" s="136">
        <v>2014</v>
      </c>
      <c r="C21" s="509">
        <v>1924</v>
      </c>
      <c r="D21" s="136">
        <v>317</v>
      </c>
      <c r="E21" s="136">
        <v>183</v>
      </c>
      <c r="F21" s="136">
        <v>592</v>
      </c>
    </row>
    <row r="22" spans="1:6">
      <c r="A22" s="112"/>
      <c r="B22" s="134"/>
      <c r="C22" s="139"/>
      <c r="D22" s="134"/>
      <c r="E22" s="134"/>
      <c r="F22" s="134"/>
    </row>
    <row r="23" spans="1:6">
      <c r="A23" s="116" t="s">
        <v>127</v>
      </c>
      <c r="B23" s="128">
        <v>2013</v>
      </c>
      <c r="C23" s="508">
        <v>1233</v>
      </c>
      <c r="D23" s="128">
        <v>296</v>
      </c>
      <c r="E23" s="128">
        <v>178</v>
      </c>
      <c r="F23" s="128">
        <v>357</v>
      </c>
    </row>
    <row r="24" spans="1:6" ht="13.5" thickBot="1">
      <c r="A24" s="120" t="s">
        <v>128</v>
      </c>
      <c r="B24" s="136">
        <v>2014</v>
      </c>
      <c r="C24" s="509">
        <v>1260</v>
      </c>
      <c r="D24" s="136">
        <v>351</v>
      </c>
      <c r="E24" s="136">
        <v>193</v>
      </c>
      <c r="F24" s="136">
        <v>427</v>
      </c>
    </row>
    <row r="25" spans="1:6">
      <c r="A25" s="112"/>
      <c r="B25" s="134"/>
      <c r="C25" s="139"/>
      <c r="D25" s="134"/>
      <c r="E25" s="134"/>
      <c r="F25" s="134"/>
    </row>
    <row r="26" spans="1:6">
      <c r="A26" s="116" t="s">
        <v>129</v>
      </c>
      <c r="B26" s="128">
        <v>2013</v>
      </c>
      <c r="C26" s="508">
        <v>2963</v>
      </c>
      <c r="D26" s="128">
        <v>644</v>
      </c>
      <c r="E26" s="128">
        <v>584</v>
      </c>
      <c r="F26" s="128">
        <v>986</v>
      </c>
    </row>
    <row r="27" spans="1:6" ht="13.5" thickBot="1">
      <c r="A27" s="120"/>
      <c r="B27" s="136">
        <v>2014</v>
      </c>
      <c r="C27" s="509">
        <v>2455</v>
      </c>
      <c r="D27" s="136">
        <v>585</v>
      </c>
      <c r="E27" s="136">
        <v>402</v>
      </c>
      <c r="F27" s="136">
        <v>866</v>
      </c>
    </row>
    <row r="28" spans="1:6">
      <c r="A28" s="116"/>
      <c r="B28" s="128"/>
      <c r="C28" s="508"/>
      <c r="D28" s="128"/>
      <c r="E28" s="128"/>
      <c r="F28" s="128"/>
    </row>
    <row r="29" spans="1:6">
      <c r="A29" s="116" t="s">
        <v>130</v>
      </c>
      <c r="B29" s="128">
        <v>2013</v>
      </c>
      <c r="C29" s="508">
        <v>11556</v>
      </c>
      <c r="D29" s="128">
        <v>5340</v>
      </c>
      <c r="E29" s="128">
        <v>2382</v>
      </c>
      <c r="F29" s="128">
        <v>4764</v>
      </c>
    </row>
    <row r="30" spans="1:6" ht="13.5" thickBot="1">
      <c r="A30" s="116"/>
      <c r="B30" s="128">
        <v>2014</v>
      </c>
      <c r="C30" s="508">
        <v>11165</v>
      </c>
      <c r="D30" s="128">
        <v>5488</v>
      </c>
      <c r="E30" s="128">
        <v>1572</v>
      </c>
      <c r="F30" s="128">
        <v>4267</v>
      </c>
    </row>
    <row r="31" spans="1:6">
      <c r="A31" s="112"/>
      <c r="B31" s="134"/>
      <c r="C31" s="139"/>
      <c r="D31" s="134"/>
      <c r="E31" s="134"/>
      <c r="F31" s="134"/>
    </row>
    <row r="32" spans="1:6" ht="25.5">
      <c r="A32" s="652" t="s">
        <v>274</v>
      </c>
      <c r="B32" s="705">
        <v>2013</v>
      </c>
      <c r="C32" s="508">
        <v>76</v>
      </c>
      <c r="D32" s="128">
        <v>34</v>
      </c>
      <c r="E32" s="128">
        <v>2</v>
      </c>
      <c r="F32" s="128">
        <v>23</v>
      </c>
    </row>
    <row r="33" spans="1:6" ht="13.5" thickBot="1">
      <c r="A33" s="653" t="s">
        <v>275</v>
      </c>
      <c r="B33" s="706">
        <v>2014</v>
      </c>
      <c r="C33" s="509">
        <v>32</v>
      </c>
      <c r="D33" s="136">
        <v>8</v>
      </c>
      <c r="E33" s="136">
        <v>5</v>
      </c>
      <c r="F33" s="136">
        <v>14</v>
      </c>
    </row>
    <row r="34" spans="1:6">
      <c r="A34" s="654"/>
      <c r="B34" s="707"/>
      <c r="C34" s="139"/>
      <c r="D34" s="134"/>
      <c r="E34" s="134"/>
      <c r="F34" s="134"/>
    </row>
    <row r="35" spans="1:6" ht="25.5">
      <c r="A35" s="652" t="s">
        <v>276</v>
      </c>
      <c r="B35" s="705">
        <v>2013</v>
      </c>
      <c r="C35" s="508">
        <v>446</v>
      </c>
      <c r="D35" s="128">
        <v>72</v>
      </c>
      <c r="E35" s="128">
        <v>85</v>
      </c>
      <c r="F35" s="128">
        <v>284</v>
      </c>
    </row>
    <row r="36" spans="1:6" ht="13.5" thickBot="1">
      <c r="A36" s="653" t="s">
        <v>133</v>
      </c>
      <c r="B36" s="706">
        <v>2014</v>
      </c>
      <c r="C36" s="509">
        <v>369</v>
      </c>
      <c r="D36" s="136">
        <v>79</v>
      </c>
      <c r="E36" s="136">
        <v>77</v>
      </c>
      <c r="F36" s="136">
        <v>209</v>
      </c>
    </row>
    <row r="37" spans="1:6">
      <c r="A37" s="116"/>
      <c r="B37" s="128"/>
      <c r="C37" s="508"/>
      <c r="D37" s="128"/>
      <c r="E37" s="128"/>
      <c r="F37" s="128"/>
    </row>
    <row r="38" spans="1:6">
      <c r="A38" s="116" t="s">
        <v>134</v>
      </c>
      <c r="B38" s="128">
        <v>2013</v>
      </c>
      <c r="C38" s="508">
        <v>2281</v>
      </c>
      <c r="D38" s="128">
        <v>101</v>
      </c>
      <c r="E38" s="128">
        <v>1054</v>
      </c>
      <c r="F38" s="128">
        <v>1924</v>
      </c>
    </row>
    <row r="39" spans="1:6" ht="13.5" thickBot="1">
      <c r="A39" s="116"/>
      <c r="B39" s="136">
        <v>2014</v>
      </c>
      <c r="C39" s="508">
        <v>2390</v>
      </c>
      <c r="D39" s="128">
        <v>100</v>
      </c>
      <c r="E39" s="128">
        <v>1108</v>
      </c>
      <c r="F39" s="128">
        <v>2032</v>
      </c>
    </row>
    <row r="40" spans="1:6">
      <c r="A40" s="893" t="s">
        <v>135</v>
      </c>
      <c r="B40" s="134"/>
      <c r="C40" s="139"/>
      <c r="D40" s="511"/>
      <c r="E40" s="134"/>
      <c r="F40" s="139"/>
    </row>
    <row r="41" spans="1:6">
      <c r="A41" s="894"/>
      <c r="B41" s="128">
        <v>2013</v>
      </c>
      <c r="C41" s="508">
        <f>C11+C26+C29+C32+C35+C38</f>
        <v>23633</v>
      </c>
      <c r="D41" s="128">
        <f>D11+D26+D29+D32+D35+D38</f>
        <v>7159</v>
      </c>
      <c r="E41" s="128">
        <f>E11+E26+E29+E32+E35+E38</f>
        <v>5939</v>
      </c>
      <c r="F41" s="128">
        <f>F11+F26+F29+F32+F35+F38</f>
        <v>10532</v>
      </c>
    </row>
    <row r="42" spans="1:6">
      <c r="A42" s="894"/>
      <c r="B42" s="140" t="s">
        <v>136</v>
      </c>
      <c r="C42" s="673">
        <f>C41/$C$41*100</f>
        <v>100</v>
      </c>
      <c r="D42" s="512">
        <f>D41/$C$41*100</f>
        <v>30.292387762873947</v>
      </c>
      <c r="E42" s="512">
        <f>E41/$C$41*100</f>
        <v>25.130114670164598</v>
      </c>
      <c r="F42" s="143">
        <f>F41/$C$41*100</f>
        <v>44.564803452799055</v>
      </c>
    </row>
    <row r="43" spans="1:6">
      <c r="A43" s="894"/>
      <c r="B43" s="140"/>
      <c r="C43" s="674"/>
      <c r="D43" s="513"/>
      <c r="E43" s="140"/>
      <c r="F43" s="144"/>
    </row>
    <row r="44" spans="1:6">
      <c r="A44" s="894"/>
      <c r="B44" s="128">
        <v>2014</v>
      </c>
      <c r="C44" s="508">
        <f>C12+C27+C30+C33+C36+C39</f>
        <v>22294</v>
      </c>
      <c r="D44" s="128">
        <f>D12+D27+D30+D33+D36+D39</f>
        <v>7265</v>
      </c>
      <c r="E44" s="128">
        <f>E12+E27+E30+E33+E36+E39</f>
        <v>4786</v>
      </c>
      <c r="F44" s="128">
        <f>F12+F27+F30+F33+F36+F39</f>
        <v>9811</v>
      </c>
    </row>
    <row r="45" spans="1:6" ht="13.5" thickBot="1">
      <c r="A45" s="895"/>
      <c r="B45" s="145" t="s">
        <v>136</v>
      </c>
      <c r="C45" s="675">
        <f>C44/$C$44*100</f>
        <v>100</v>
      </c>
      <c r="D45" s="514">
        <f>D44/$C$44*100</f>
        <v>32.587243204449628</v>
      </c>
      <c r="E45" s="514">
        <f>E44/$C$44*100</f>
        <v>21.467659459944379</v>
      </c>
      <c r="F45" s="515">
        <f>F44/$C$44*100</f>
        <v>44.007356239346912</v>
      </c>
    </row>
    <row r="47" spans="1:6">
      <c r="A47" s="1" t="s">
        <v>137</v>
      </c>
    </row>
  </sheetData>
  <mergeCells count="8">
    <mergeCell ref="A40:A45"/>
    <mergeCell ref="A3:F3"/>
    <mergeCell ref="A4:F4"/>
    <mergeCell ref="A6:A9"/>
    <mergeCell ref="B6:B9"/>
    <mergeCell ref="C6:F7"/>
    <mergeCell ref="C8:C9"/>
    <mergeCell ref="D8:F8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78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1"/>
  <sheetViews>
    <sheetView showGridLines="0" topLeftCell="A19" zoomScaleNormal="100" workbookViewId="0">
      <selection activeCell="P12" sqref="P12"/>
    </sheetView>
  </sheetViews>
  <sheetFormatPr defaultRowHeight="12.75"/>
  <cols>
    <col min="1" max="1" width="28.42578125" customWidth="1"/>
    <col min="2" max="2" width="12.7109375" customWidth="1"/>
    <col min="3" max="3" width="12" customWidth="1"/>
    <col min="4" max="4" width="13.5703125" customWidth="1"/>
    <col min="5" max="5" width="14.140625" customWidth="1"/>
    <col min="6" max="6" width="12.140625" customWidth="1"/>
    <col min="7" max="7" width="12.28515625" customWidth="1"/>
    <col min="8" max="8" width="13.5703125" customWidth="1"/>
    <col min="9" max="9" width="14" customWidth="1"/>
    <col min="10" max="10" width="6.140625" customWidth="1"/>
    <col min="11" max="11" width="32.5703125" hidden="1" customWidth="1"/>
    <col min="12" max="12" width="20.5703125" hidden="1" customWidth="1"/>
    <col min="13" max="13" width="18.28515625" hidden="1" customWidth="1"/>
    <col min="14" max="14" width="12.28515625" customWidth="1"/>
    <col min="15" max="15" width="12.5703125" customWidth="1"/>
  </cols>
  <sheetData>
    <row r="1" spans="1:16">
      <c r="A1" s="516"/>
      <c r="B1" s="516"/>
      <c r="C1" s="516"/>
      <c r="D1" s="516"/>
      <c r="E1" s="516"/>
      <c r="F1" s="516"/>
      <c r="G1" s="516"/>
      <c r="H1" s="516"/>
      <c r="I1" s="407" t="s">
        <v>277</v>
      </c>
    </row>
    <row r="2" spans="1:16" ht="12" customHeight="1">
      <c r="A2" s="964" t="s">
        <v>278</v>
      </c>
      <c r="B2" s="964"/>
      <c r="C2" s="964"/>
      <c r="D2" s="964"/>
      <c r="E2" s="964"/>
      <c r="F2" s="964"/>
      <c r="G2" s="964"/>
      <c r="H2" s="964"/>
      <c r="I2" s="964"/>
    </row>
    <row r="3" spans="1:16" ht="12" customHeight="1">
      <c r="A3" s="965" t="s">
        <v>348</v>
      </c>
      <c r="B3" s="965"/>
      <c r="C3" s="965"/>
      <c r="D3" s="965"/>
      <c r="E3" s="965"/>
      <c r="F3" s="965"/>
      <c r="G3" s="965"/>
      <c r="H3" s="965"/>
      <c r="I3" s="965"/>
    </row>
    <row r="4" spans="1:16" ht="6.75" customHeight="1" thickBot="1">
      <c r="A4" s="516"/>
      <c r="B4" s="516"/>
      <c r="C4" s="516"/>
      <c r="D4" s="516"/>
      <c r="E4" s="516"/>
      <c r="F4" s="516"/>
      <c r="G4" s="516"/>
      <c r="H4" s="516"/>
      <c r="I4" s="516"/>
    </row>
    <row r="5" spans="1:16" ht="13.5" customHeight="1" thickBot="1">
      <c r="A5" s="773" t="s">
        <v>34</v>
      </c>
      <c r="B5" s="776" t="s">
        <v>279</v>
      </c>
      <c r="C5" s="776"/>
      <c r="D5" s="776"/>
      <c r="E5" s="967"/>
      <c r="F5" s="968" t="s">
        <v>300</v>
      </c>
      <c r="G5" s="776"/>
      <c r="H5" s="776"/>
      <c r="I5" s="777"/>
    </row>
    <row r="6" spans="1:16" ht="20.25" customHeight="1">
      <c r="A6" s="774"/>
      <c r="B6" s="969" t="s">
        <v>32</v>
      </c>
      <c r="C6" s="779"/>
      <c r="D6" s="972" t="s">
        <v>355</v>
      </c>
      <c r="E6" s="975" t="s">
        <v>357</v>
      </c>
      <c r="F6" s="969" t="s">
        <v>32</v>
      </c>
      <c r="G6" s="779"/>
      <c r="H6" s="972" t="s">
        <v>354</v>
      </c>
      <c r="I6" s="975" t="s">
        <v>356</v>
      </c>
    </row>
    <row r="7" spans="1:16">
      <c r="A7" s="774"/>
      <c r="B7" s="970"/>
      <c r="C7" s="781"/>
      <c r="D7" s="973"/>
      <c r="E7" s="976"/>
      <c r="F7" s="970"/>
      <c r="G7" s="781"/>
      <c r="H7" s="973"/>
      <c r="I7" s="976"/>
    </row>
    <row r="8" spans="1:16" ht="6.75" customHeight="1" thickBot="1">
      <c r="A8" s="774"/>
      <c r="B8" s="970"/>
      <c r="C8" s="782"/>
      <c r="D8" s="973"/>
      <c r="E8" s="976"/>
      <c r="F8" s="971"/>
      <c r="G8" s="782"/>
      <c r="H8" s="973"/>
      <c r="I8" s="976"/>
    </row>
    <row r="9" spans="1:16" ht="25.5" customHeight="1" thickBot="1">
      <c r="A9" s="966"/>
      <c r="B9" s="38" t="s">
        <v>227</v>
      </c>
      <c r="C9" s="426" t="s">
        <v>310</v>
      </c>
      <c r="D9" s="974"/>
      <c r="E9" s="977"/>
      <c r="F9" s="517" t="s">
        <v>301</v>
      </c>
      <c r="G9" s="425" t="s">
        <v>311</v>
      </c>
      <c r="H9" s="974"/>
      <c r="I9" s="977"/>
      <c r="P9" s="770"/>
    </row>
    <row r="10" spans="1:16" ht="13.5" thickBot="1">
      <c r="A10" s="18" t="s">
        <v>39</v>
      </c>
      <c r="B10" s="28">
        <v>37049</v>
      </c>
      <c r="C10" s="7">
        <v>34560</v>
      </c>
      <c r="D10" s="519">
        <f>C10-B10</f>
        <v>-2489</v>
      </c>
      <c r="E10" s="13">
        <f>C10/B10*100</f>
        <v>93.281869956004215</v>
      </c>
      <c r="F10" s="518">
        <v>35444</v>
      </c>
      <c r="G10" s="520">
        <v>29804</v>
      </c>
      <c r="H10" s="519">
        <f>G10-F10</f>
        <v>-5640</v>
      </c>
      <c r="I10" s="13">
        <f>G10/F10*100</f>
        <v>84.087574765827782</v>
      </c>
      <c r="J10" s="521"/>
    </row>
    <row r="11" spans="1:16">
      <c r="A11" s="19" t="s">
        <v>14</v>
      </c>
      <c r="B11" s="29">
        <v>4369</v>
      </c>
      <c r="C11" s="3">
        <v>3935</v>
      </c>
      <c r="D11" s="523">
        <f>C11-B11</f>
        <v>-434</v>
      </c>
      <c r="E11" s="14">
        <f>C11/B11*100</f>
        <v>90.066376745250636</v>
      </c>
      <c r="F11" s="522">
        <v>4000</v>
      </c>
      <c r="G11" s="524">
        <v>3123</v>
      </c>
      <c r="H11" s="523">
        <f>G11-F11</f>
        <v>-877</v>
      </c>
      <c r="I11" s="14">
        <f>G11/F11*100</f>
        <v>78.075000000000003</v>
      </c>
      <c r="J11" s="521"/>
    </row>
    <row r="12" spans="1:16">
      <c r="A12" s="20" t="s">
        <v>17</v>
      </c>
      <c r="B12" s="30">
        <v>4384</v>
      </c>
      <c r="C12" s="4">
        <v>3951</v>
      </c>
      <c r="D12" s="526">
        <f t="shared" ref="D12:D21" si="0">C12-B12</f>
        <v>-433</v>
      </c>
      <c r="E12" s="15">
        <f t="shared" ref="E12:E21" si="1">C12/B12*100</f>
        <v>90.123175182481745</v>
      </c>
      <c r="F12" s="525">
        <v>4171</v>
      </c>
      <c r="G12" s="524">
        <v>3377</v>
      </c>
      <c r="H12" s="526">
        <f t="shared" ref="H12:H45" si="2">G12-F12</f>
        <v>-794</v>
      </c>
      <c r="I12" s="15">
        <f t="shared" ref="I12:I45" si="3">G12/F12*100</f>
        <v>80.963797650443539</v>
      </c>
      <c r="J12" s="521"/>
    </row>
    <row r="13" spans="1:16">
      <c r="A13" s="21" t="s">
        <v>2</v>
      </c>
      <c r="B13" s="30">
        <v>3673</v>
      </c>
      <c r="C13" s="4">
        <v>3332</v>
      </c>
      <c r="D13" s="526">
        <f t="shared" si="0"/>
        <v>-341</v>
      </c>
      <c r="E13" s="15">
        <f t="shared" si="1"/>
        <v>90.716035937925398</v>
      </c>
      <c r="F13" s="525">
        <v>3324</v>
      </c>
      <c r="G13" s="524">
        <v>2634</v>
      </c>
      <c r="H13" s="526">
        <f t="shared" si="2"/>
        <v>-690</v>
      </c>
      <c r="I13" s="15">
        <f t="shared" si="3"/>
        <v>79.241877256317693</v>
      </c>
      <c r="J13" s="521"/>
      <c r="O13" s="527"/>
    </row>
    <row r="14" spans="1:16">
      <c r="A14" s="21" t="s">
        <v>18</v>
      </c>
      <c r="B14" s="29">
        <v>4126</v>
      </c>
      <c r="C14" s="3">
        <v>3766</v>
      </c>
      <c r="D14" s="523">
        <f t="shared" si="0"/>
        <v>-360</v>
      </c>
      <c r="E14" s="14">
        <f t="shared" si="1"/>
        <v>91.274842462433341</v>
      </c>
      <c r="F14" s="522">
        <v>3842</v>
      </c>
      <c r="G14" s="524">
        <v>3296</v>
      </c>
      <c r="H14" s="523">
        <f t="shared" si="2"/>
        <v>-546</v>
      </c>
      <c r="I14" s="14">
        <f t="shared" si="3"/>
        <v>85.788651743883392</v>
      </c>
      <c r="J14" s="521"/>
    </row>
    <row r="15" spans="1:16">
      <c r="A15" s="20" t="s">
        <v>19</v>
      </c>
      <c r="B15" s="30">
        <v>3395</v>
      </c>
      <c r="C15" s="4">
        <v>2932</v>
      </c>
      <c r="D15" s="526">
        <f t="shared" si="0"/>
        <v>-463</v>
      </c>
      <c r="E15" s="15">
        <f t="shared" si="1"/>
        <v>86.362297496318121</v>
      </c>
      <c r="F15" s="525">
        <v>2997</v>
      </c>
      <c r="G15" s="524">
        <v>2310</v>
      </c>
      <c r="H15" s="526">
        <f t="shared" si="2"/>
        <v>-687</v>
      </c>
      <c r="I15" s="15">
        <f t="shared" si="3"/>
        <v>77.077077077077078</v>
      </c>
      <c r="J15" s="521"/>
    </row>
    <row r="16" spans="1:16">
      <c r="A16" s="20" t="s">
        <v>22</v>
      </c>
      <c r="B16" s="30">
        <v>4328</v>
      </c>
      <c r="C16" s="4">
        <v>4062</v>
      </c>
      <c r="D16" s="526">
        <f t="shared" si="0"/>
        <v>-266</v>
      </c>
      <c r="E16" s="15">
        <f t="shared" si="1"/>
        <v>93.853974121996302</v>
      </c>
      <c r="F16" s="525">
        <v>3957</v>
      </c>
      <c r="G16" s="524">
        <v>3456</v>
      </c>
      <c r="H16" s="526">
        <f t="shared" si="2"/>
        <v>-501</v>
      </c>
      <c r="I16" s="15">
        <f t="shared" si="3"/>
        <v>87.338893100833971</v>
      </c>
      <c r="J16" s="521"/>
    </row>
    <row r="17" spans="1:10">
      <c r="A17" s="20" t="s">
        <v>23</v>
      </c>
      <c r="B17" s="30">
        <v>3932</v>
      </c>
      <c r="C17" s="4">
        <v>3813</v>
      </c>
      <c r="D17" s="526">
        <f t="shared" si="0"/>
        <v>-119</v>
      </c>
      <c r="E17" s="15">
        <f t="shared" si="1"/>
        <v>96.973550356052897</v>
      </c>
      <c r="F17" s="525">
        <v>4039</v>
      </c>
      <c r="G17" s="524">
        <v>3559</v>
      </c>
      <c r="H17" s="526">
        <f t="shared" si="2"/>
        <v>-480</v>
      </c>
      <c r="I17" s="15">
        <f t="shared" si="3"/>
        <v>88.115870264917064</v>
      </c>
      <c r="J17" s="521"/>
    </row>
    <row r="18" spans="1:10">
      <c r="A18" s="20" t="s">
        <v>13</v>
      </c>
      <c r="B18" s="30">
        <v>4580</v>
      </c>
      <c r="C18" s="4">
        <v>4669</v>
      </c>
      <c r="D18" s="526">
        <f t="shared" si="0"/>
        <v>89</v>
      </c>
      <c r="E18" s="15">
        <f t="shared" si="1"/>
        <v>101.94323144104804</v>
      </c>
      <c r="F18" s="525">
        <v>4666</v>
      </c>
      <c r="G18" s="524">
        <v>4229</v>
      </c>
      <c r="H18" s="526">
        <f t="shared" si="2"/>
        <v>-437</v>
      </c>
      <c r="I18" s="15">
        <f t="shared" si="3"/>
        <v>90.634376339477058</v>
      </c>
      <c r="J18" s="521"/>
    </row>
    <row r="19" spans="1:10" ht="13.5" thickBot="1">
      <c r="A19" s="22" t="s">
        <v>28</v>
      </c>
      <c r="B19" s="29">
        <v>4262</v>
      </c>
      <c r="C19" s="3">
        <v>4100</v>
      </c>
      <c r="D19" s="523">
        <f t="shared" si="0"/>
        <v>-162</v>
      </c>
      <c r="E19" s="14">
        <f t="shared" si="1"/>
        <v>96.19896762083529</v>
      </c>
      <c r="F19" s="522">
        <v>4448</v>
      </c>
      <c r="G19" s="524">
        <v>3820</v>
      </c>
      <c r="H19" s="523">
        <f t="shared" si="2"/>
        <v>-628</v>
      </c>
      <c r="I19" s="14">
        <f t="shared" si="3"/>
        <v>85.881294964028783</v>
      </c>
      <c r="J19" s="521"/>
    </row>
    <row r="20" spans="1:10" ht="13.5" thickBot="1">
      <c r="A20" s="23" t="s">
        <v>40</v>
      </c>
      <c r="B20" s="31">
        <v>24353</v>
      </c>
      <c r="C20" s="9">
        <v>23975</v>
      </c>
      <c r="D20" s="529">
        <f t="shared" si="0"/>
        <v>-378</v>
      </c>
      <c r="E20" s="16">
        <f t="shared" si="1"/>
        <v>98.447829836159812</v>
      </c>
      <c r="F20" s="528">
        <v>24077</v>
      </c>
      <c r="G20" s="530">
        <v>21700</v>
      </c>
      <c r="H20" s="529">
        <f t="shared" si="2"/>
        <v>-2377</v>
      </c>
      <c r="I20" s="16">
        <f t="shared" si="3"/>
        <v>90.127507579847986</v>
      </c>
      <c r="J20" s="521"/>
    </row>
    <row r="21" spans="1:10">
      <c r="A21" s="19" t="s">
        <v>1</v>
      </c>
      <c r="B21" s="29">
        <v>4774</v>
      </c>
      <c r="C21" s="3">
        <v>4755</v>
      </c>
      <c r="D21" s="523">
        <f t="shared" si="0"/>
        <v>-19</v>
      </c>
      <c r="E21" s="14">
        <f t="shared" si="1"/>
        <v>99.602010892333467</v>
      </c>
      <c r="F21" s="522">
        <v>4558</v>
      </c>
      <c r="G21" s="524">
        <v>4205</v>
      </c>
      <c r="H21" s="523">
        <f t="shared" si="2"/>
        <v>-353</v>
      </c>
      <c r="I21" s="14">
        <f t="shared" si="3"/>
        <v>92.255375164545853</v>
      </c>
      <c r="J21" s="521"/>
    </row>
    <row r="22" spans="1:10">
      <c r="A22" s="20" t="s">
        <v>16</v>
      </c>
      <c r="B22" s="30">
        <v>3369</v>
      </c>
      <c r="C22" s="4">
        <v>3181</v>
      </c>
      <c r="D22" s="526">
        <f>C22-B22</f>
        <v>-188</v>
      </c>
      <c r="E22" s="15">
        <f>C22/B22*100</f>
        <v>94.419709112496292</v>
      </c>
      <c r="F22" s="525">
        <v>3415</v>
      </c>
      <c r="G22" s="524">
        <v>2789</v>
      </c>
      <c r="H22" s="526">
        <f>G22-F22</f>
        <v>-626</v>
      </c>
      <c r="I22" s="15">
        <f>G22/F22*100</f>
        <v>81.669106881405568</v>
      </c>
      <c r="J22" s="521"/>
    </row>
    <row r="23" spans="1:10">
      <c r="A23" s="21" t="s">
        <v>3</v>
      </c>
      <c r="B23" s="30">
        <v>5018</v>
      </c>
      <c r="C23" s="4">
        <v>5095</v>
      </c>
      <c r="D23" s="526">
        <f t="shared" ref="D23:D40" si="4">C23-B23</f>
        <v>77</v>
      </c>
      <c r="E23" s="15">
        <f t="shared" ref="E23:E40" si="5">C23/B23*100</f>
        <v>101.53447588680748</v>
      </c>
      <c r="F23" s="525">
        <v>4891</v>
      </c>
      <c r="G23" s="524">
        <v>4579</v>
      </c>
      <c r="H23" s="526">
        <f t="shared" si="2"/>
        <v>-312</v>
      </c>
      <c r="I23" s="15">
        <f t="shared" si="3"/>
        <v>93.620936413821312</v>
      </c>
      <c r="J23" s="521"/>
    </row>
    <row r="24" spans="1:10">
      <c r="A24" s="24" t="s">
        <v>21</v>
      </c>
      <c r="B24" s="29">
        <v>3661</v>
      </c>
      <c r="C24" s="3">
        <v>3667</v>
      </c>
      <c r="D24" s="523">
        <f t="shared" si="4"/>
        <v>6</v>
      </c>
      <c r="E24" s="14">
        <f t="shared" si="5"/>
        <v>100.16388964763725</v>
      </c>
      <c r="F24" s="522">
        <v>3723</v>
      </c>
      <c r="G24" s="524">
        <v>3273</v>
      </c>
      <c r="H24" s="523">
        <f t="shared" si="2"/>
        <v>-450</v>
      </c>
      <c r="I24" s="14">
        <f t="shared" si="3"/>
        <v>87.91297340854149</v>
      </c>
      <c r="J24" s="521"/>
    </row>
    <row r="25" spans="1:10">
      <c r="A25" s="20" t="s">
        <v>4</v>
      </c>
      <c r="B25" s="30">
        <v>4158</v>
      </c>
      <c r="C25" s="4">
        <v>4146</v>
      </c>
      <c r="D25" s="526">
        <f t="shared" si="4"/>
        <v>-12</v>
      </c>
      <c r="E25" s="15">
        <f t="shared" si="5"/>
        <v>99.711399711399707</v>
      </c>
      <c r="F25" s="525">
        <v>4184</v>
      </c>
      <c r="G25" s="524">
        <v>3766</v>
      </c>
      <c r="H25" s="526">
        <f t="shared" si="2"/>
        <v>-418</v>
      </c>
      <c r="I25" s="15">
        <f t="shared" si="3"/>
        <v>90.009560229445512</v>
      </c>
      <c r="J25" s="521"/>
    </row>
    <row r="26" spans="1:10" ht="13.5" thickBot="1">
      <c r="A26" s="25" t="s">
        <v>7</v>
      </c>
      <c r="B26" s="32">
        <v>3373</v>
      </c>
      <c r="C26" s="6">
        <v>3131</v>
      </c>
      <c r="D26" s="531">
        <f t="shared" si="4"/>
        <v>-242</v>
      </c>
      <c r="E26" s="17">
        <f t="shared" si="5"/>
        <v>92.82537800177883</v>
      </c>
      <c r="F26" s="532">
        <v>3306</v>
      </c>
      <c r="G26" s="533">
        <v>3088</v>
      </c>
      <c r="H26" s="531">
        <f t="shared" si="2"/>
        <v>-218</v>
      </c>
      <c r="I26" s="17">
        <f t="shared" si="3"/>
        <v>93.405928614640047</v>
      </c>
      <c r="J26" s="521"/>
    </row>
    <row r="27" spans="1:10" ht="13.5" thickBot="1">
      <c r="A27" s="26" t="s">
        <v>41</v>
      </c>
      <c r="B27" s="33">
        <v>48289</v>
      </c>
      <c r="C27" s="11">
        <v>45596</v>
      </c>
      <c r="D27" s="529">
        <f t="shared" si="4"/>
        <v>-2693</v>
      </c>
      <c r="E27" s="16">
        <f t="shared" si="5"/>
        <v>94.423160554163474</v>
      </c>
      <c r="F27" s="534">
        <v>46741</v>
      </c>
      <c r="G27" s="535">
        <v>39347</v>
      </c>
      <c r="H27" s="529">
        <f t="shared" si="2"/>
        <v>-7394</v>
      </c>
      <c r="I27" s="16">
        <f t="shared" si="3"/>
        <v>84.180911833294118</v>
      </c>
      <c r="J27" s="521"/>
    </row>
    <row r="28" spans="1:10">
      <c r="A28" s="20" t="s">
        <v>15</v>
      </c>
      <c r="B28" s="30">
        <v>6504</v>
      </c>
      <c r="C28" s="4">
        <v>6283</v>
      </c>
      <c r="D28" s="526">
        <f t="shared" si="4"/>
        <v>-221</v>
      </c>
      <c r="E28" s="15">
        <f t="shared" si="5"/>
        <v>96.602091020910208</v>
      </c>
      <c r="F28" s="36">
        <v>6280</v>
      </c>
      <c r="G28" s="536">
        <v>5176</v>
      </c>
      <c r="H28" s="526">
        <f t="shared" si="2"/>
        <v>-1104</v>
      </c>
      <c r="I28" s="15">
        <f t="shared" si="3"/>
        <v>82.420382165605105</v>
      </c>
      <c r="J28" s="521"/>
    </row>
    <row r="29" spans="1:10">
      <c r="A29" s="20" t="s">
        <v>20</v>
      </c>
      <c r="B29" s="30">
        <v>14917</v>
      </c>
      <c r="C29" s="4">
        <v>14405</v>
      </c>
      <c r="D29" s="526">
        <f t="shared" si="4"/>
        <v>-512</v>
      </c>
      <c r="E29" s="15">
        <f t="shared" si="5"/>
        <v>96.567674465375077</v>
      </c>
      <c r="F29" s="36">
        <v>15024</v>
      </c>
      <c r="G29" s="536">
        <v>12968</v>
      </c>
      <c r="H29" s="526">
        <f t="shared" si="2"/>
        <v>-2056</v>
      </c>
      <c r="I29" s="15">
        <f t="shared" si="3"/>
        <v>86.315228966986155</v>
      </c>
      <c r="J29" s="521"/>
    </row>
    <row r="30" spans="1:10">
      <c r="A30" s="20" t="s">
        <v>26</v>
      </c>
      <c r="B30" s="30">
        <v>8942</v>
      </c>
      <c r="C30" s="4">
        <v>8064</v>
      </c>
      <c r="D30" s="526">
        <f t="shared" si="4"/>
        <v>-878</v>
      </c>
      <c r="E30" s="15">
        <f t="shared" si="5"/>
        <v>90.181167524043843</v>
      </c>
      <c r="F30" s="36">
        <v>8138</v>
      </c>
      <c r="G30" s="536">
        <v>6638</v>
      </c>
      <c r="H30" s="526">
        <f t="shared" si="2"/>
        <v>-1500</v>
      </c>
      <c r="I30" s="15">
        <f t="shared" si="3"/>
        <v>81.567952813959195</v>
      </c>
      <c r="J30" s="521"/>
    </row>
    <row r="31" spans="1:10">
      <c r="A31" s="19" t="s">
        <v>280</v>
      </c>
      <c r="B31" s="29">
        <v>4488</v>
      </c>
      <c r="C31" s="3">
        <v>4210</v>
      </c>
      <c r="D31" s="526">
        <f t="shared" si="4"/>
        <v>-278</v>
      </c>
      <c r="E31" s="15">
        <f t="shared" si="5"/>
        <v>93.805704099821753</v>
      </c>
      <c r="F31" s="35">
        <v>4339</v>
      </c>
      <c r="G31" s="537">
        <v>3622</v>
      </c>
      <c r="H31" s="526">
        <f t="shared" si="2"/>
        <v>-717</v>
      </c>
      <c r="I31" s="15">
        <f t="shared" si="3"/>
        <v>83.475455174003216</v>
      </c>
      <c r="J31" s="521"/>
    </row>
    <row r="32" spans="1:10">
      <c r="A32" s="21" t="s">
        <v>281</v>
      </c>
      <c r="B32" s="30">
        <v>8029</v>
      </c>
      <c r="C32" s="4">
        <v>7510</v>
      </c>
      <c r="D32" s="526">
        <f t="shared" si="4"/>
        <v>-519</v>
      </c>
      <c r="E32" s="15">
        <f t="shared" si="5"/>
        <v>93.535932245609672</v>
      </c>
      <c r="F32" s="36">
        <v>7700</v>
      </c>
      <c r="G32" s="536">
        <v>6311</v>
      </c>
      <c r="H32" s="526">
        <f t="shared" si="2"/>
        <v>-1389</v>
      </c>
      <c r="I32" s="15">
        <f t="shared" si="3"/>
        <v>81.961038961038952</v>
      </c>
      <c r="J32" s="521"/>
    </row>
    <row r="33" spans="1:10" ht="13.5" thickBot="1">
      <c r="A33" s="22" t="s">
        <v>27</v>
      </c>
      <c r="B33" s="29">
        <v>5409</v>
      </c>
      <c r="C33" s="3">
        <v>5124</v>
      </c>
      <c r="D33" s="523">
        <f t="shared" si="4"/>
        <v>-285</v>
      </c>
      <c r="E33" s="14">
        <f t="shared" si="5"/>
        <v>94.731003882418193</v>
      </c>
      <c r="F33" s="35">
        <v>5260</v>
      </c>
      <c r="G33" s="536">
        <v>4632</v>
      </c>
      <c r="H33" s="523">
        <f t="shared" si="2"/>
        <v>-628</v>
      </c>
      <c r="I33" s="14">
        <f t="shared" si="3"/>
        <v>88.060836501901136</v>
      </c>
      <c r="J33" s="521"/>
    </row>
    <row r="34" spans="1:10" ht="13.5" thickBot="1">
      <c r="A34" s="23" t="s">
        <v>35</v>
      </c>
      <c r="B34" s="31">
        <v>28681</v>
      </c>
      <c r="C34" s="9">
        <v>28205</v>
      </c>
      <c r="D34" s="529">
        <f t="shared" si="4"/>
        <v>-476</v>
      </c>
      <c r="E34" s="16">
        <f t="shared" si="5"/>
        <v>98.340364701370248</v>
      </c>
      <c r="F34" s="538">
        <v>28744</v>
      </c>
      <c r="G34" s="539">
        <v>23857</v>
      </c>
      <c r="H34" s="529">
        <f t="shared" si="2"/>
        <v>-4887</v>
      </c>
      <c r="I34" s="16">
        <f t="shared" si="3"/>
        <v>82.998190926802124</v>
      </c>
      <c r="J34" s="521"/>
    </row>
    <row r="35" spans="1:10">
      <c r="A35" s="19" t="s">
        <v>5</v>
      </c>
      <c r="B35" s="29">
        <v>2351</v>
      </c>
      <c r="C35" s="3">
        <v>2196</v>
      </c>
      <c r="D35" s="523">
        <f t="shared" si="4"/>
        <v>-155</v>
      </c>
      <c r="E35" s="14">
        <f t="shared" si="5"/>
        <v>93.407060825180778</v>
      </c>
      <c r="F35" s="35">
        <v>2398</v>
      </c>
      <c r="G35" s="536">
        <v>2099</v>
      </c>
      <c r="H35" s="523">
        <f t="shared" si="2"/>
        <v>-299</v>
      </c>
      <c r="I35" s="14">
        <f t="shared" si="3"/>
        <v>87.531276063386159</v>
      </c>
      <c r="J35" s="521"/>
    </row>
    <row r="36" spans="1:10">
      <c r="A36" s="20" t="s">
        <v>24</v>
      </c>
      <c r="B36" s="30">
        <v>5989</v>
      </c>
      <c r="C36" s="4">
        <v>5953</v>
      </c>
      <c r="D36" s="526">
        <f t="shared" si="4"/>
        <v>-36</v>
      </c>
      <c r="E36" s="15">
        <f t="shared" si="5"/>
        <v>99.398897979629325</v>
      </c>
      <c r="F36" s="36">
        <v>5993</v>
      </c>
      <c r="G36" s="536">
        <v>4949</v>
      </c>
      <c r="H36" s="526">
        <f t="shared" si="2"/>
        <v>-1044</v>
      </c>
      <c r="I36" s="15">
        <f t="shared" si="3"/>
        <v>82.579676289003828</v>
      </c>
      <c r="J36" s="521"/>
    </row>
    <row r="37" spans="1:10">
      <c r="A37" s="19" t="s">
        <v>6</v>
      </c>
      <c r="B37" s="29">
        <v>3863</v>
      </c>
      <c r="C37" s="3">
        <v>4179</v>
      </c>
      <c r="D37" s="523">
        <f t="shared" si="4"/>
        <v>316</v>
      </c>
      <c r="E37" s="14">
        <f t="shared" si="5"/>
        <v>108.18017085166969</v>
      </c>
      <c r="F37" s="35">
        <v>4456</v>
      </c>
      <c r="G37" s="536">
        <v>3268</v>
      </c>
      <c r="H37" s="523">
        <f t="shared" si="2"/>
        <v>-1188</v>
      </c>
      <c r="I37" s="14">
        <f t="shared" si="3"/>
        <v>73.339317773788153</v>
      </c>
      <c r="J37" s="521"/>
    </row>
    <row r="38" spans="1:10">
      <c r="A38" s="20" t="s">
        <v>25</v>
      </c>
      <c r="B38" s="30">
        <v>2801</v>
      </c>
      <c r="C38" s="4">
        <v>2759</v>
      </c>
      <c r="D38" s="526">
        <f t="shared" si="4"/>
        <v>-42</v>
      </c>
      <c r="E38" s="15">
        <f t="shared" si="5"/>
        <v>98.500535523027494</v>
      </c>
      <c r="F38" s="36">
        <v>2670</v>
      </c>
      <c r="G38" s="536">
        <v>2420</v>
      </c>
      <c r="H38" s="526">
        <f t="shared" si="2"/>
        <v>-250</v>
      </c>
      <c r="I38" s="15">
        <f t="shared" si="3"/>
        <v>90.636704119850179</v>
      </c>
      <c r="J38" s="521"/>
    </row>
    <row r="39" spans="1:10">
      <c r="A39" s="20" t="s">
        <v>8</v>
      </c>
      <c r="B39" s="30">
        <v>2567</v>
      </c>
      <c r="C39" s="4">
        <v>2439</v>
      </c>
      <c r="D39" s="526">
        <f t="shared" si="4"/>
        <v>-128</v>
      </c>
      <c r="E39" s="15">
        <f t="shared" si="5"/>
        <v>95.013634592910009</v>
      </c>
      <c r="F39" s="36">
        <v>2459</v>
      </c>
      <c r="G39" s="536">
        <v>2159</v>
      </c>
      <c r="H39" s="526">
        <f t="shared" si="2"/>
        <v>-300</v>
      </c>
      <c r="I39" s="15">
        <f t="shared" si="3"/>
        <v>87.799918666124441</v>
      </c>
      <c r="J39" s="521"/>
    </row>
    <row r="40" spans="1:10">
      <c r="A40" s="20" t="s">
        <v>9</v>
      </c>
      <c r="B40" s="30">
        <v>3945</v>
      </c>
      <c r="C40" s="4">
        <v>3969</v>
      </c>
      <c r="D40" s="526">
        <f t="shared" si="4"/>
        <v>24</v>
      </c>
      <c r="E40" s="15">
        <f t="shared" si="5"/>
        <v>100.6083650190114</v>
      </c>
      <c r="F40" s="36">
        <v>3973</v>
      </c>
      <c r="G40" s="536">
        <v>3050</v>
      </c>
      <c r="H40" s="526">
        <f t="shared" si="2"/>
        <v>-923</v>
      </c>
      <c r="I40" s="15">
        <f t="shared" si="3"/>
        <v>76.768185250440467</v>
      </c>
      <c r="J40" s="521"/>
    </row>
    <row r="41" spans="1:10">
      <c r="A41" s="20" t="s">
        <v>10</v>
      </c>
      <c r="B41" s="30">
        <v>3881</v>
      </c>
      <c r="C41" s="4">
        <v>3636</v>
      </c>
      <c r="D41" s="526">
        <f>C41-B41</f>
        <v>-245</v>
      </c>
      <c r="E41" s="15">
        <f>C41/B41*100</f>
        <v>93.687194022159233</v>
      </c>
      <c r="F41" s="36">
        <v>3738</v>
      </c>
      <c r="G41" s="536">
        <v>3112</v>
      </c>
      <c r="H41" s="526">
        <f>G41-F41</f>
        <v>-626</v>
      </c>
      <c r="I41" s="15">
        <f>G41/F41*100</f>
        <v>83.25307651150348</v>
      </c>
      <c r="J41" s="521"/>
    </row>
    <row r="42" spans="1:10" ht="13.5" thickBot="1">
      <c r="A42" s="27" t="s">
        <v>12</v>
      </c>
      <c r="B42" s="29">
        <v>3284</v>
      </c>
      <c r="C42" s="3">
        <v>3074</v>
      </c>
      <c r="D42" s="523">
        <f>C42-B42</f>
        <v>-210</v>
      </c>
      <c r="E42" s="14">
        <f>C42/B42*100</f>
        <v>93.605359317904984</v>
      </c>
      <c r="F42" s="35">
        <v>3057</v>
      </c>
      <c r="G42" s="536">
        <v>2800</v>
      </c>
      <c r="H42" s="523">
        <f t="shared" si="2"/>
        <v>-257</v>
      </c>
      <c r="I42" s="14">
        <f t="shared" si="3"/>
        <v>91.593065096499842</v>
      </c>
      <c r="J42" s="521"/>
    </row>
    <row r="43" spans="1:10" ht="13.5" thickBot="1">
      <c r="A43" s="23" t="s">
        <v>36</v>
      </c>
      <c r="B43" s="31">
        <v>18997</v>
      </c>
      <c r="C43" s="9">
        <v>18763</v>
      </c>
      <c r="D43" s="529">
        <f>C43-B43</f>
        <v>-234</v>
      </c>
      <c r="E43" s="16">
        <f>C43/B43*100</f>
        <v>98.768226562088742</v>
      </c>
      <c r="F43" s="538">
        <v>18552</v>
      </c>
      <c r="G43" s="539">
        <v>16699</v>
      </c>
      <c r="H43" s="529">
        <f t="shared" si="2"/>
        <v>-1853</v>
      </c>
      <c r="I43" s="16">
        <f t="shared" si="3"/>
        <v>90.011858559724018</v>
      </c>
      <c r="J43" s="521"/>
    </row>
    <row r="44" spans="1:10" ht="13.5" thickBot="1">
      <c r="A44" s="27" t="s">
        <v>11</v>
      </c>
      <c r="B44" s="29">
        <v>18997</v>
      </c>
      <c r="C44" s="3">
        <v>18763</v>
      </c>
      <c r="D44" s="523">
        <f>C44-B44</f>
        <v>-234</v>
      </c>
      <c r="E44" s="14">
        <f>C44/B44*100</f>
        <v>98.768226562088742</v>
      </c>
      <c r="F44" s="35">
        <v>18552</v>
      </c>
      <c r="G44" s="540">
        <v>16699</v>
      </c>
      <c r="H44" s="523">
        <f t="shared" si="2"/>
        <v>-1853</v>
      </c>
      <c r="I44" s="14">
        <f t="shared" si="3"/>
        <v>90.011858559724018</v>
      </c>
      <c r="J44" s="521"/>
    </row>
    <row r="45" spans="1:10" ht="27" customHeight="1" thickBot="1">
      <c r="A45" s="34" t="s">
        <v>33</v>
      </c>
      <c r="B45" s="28">
        <v>157369</v>
      </c>
      <c r="C45" s="7">
        <v>151099</v>
      </c>
      <c r="D45" s="519">
        <f>C45-B45</f>
        <v>-6270</v>
      </c>
      <c r="E45" s="13">
        <f>C45/B45*100</f>
        <v>96.015733721380954</v>
      </c>
      <c r="F45" s="541">
        <v>153558</v>
      </c>
      <c r="G45" s="542">
        <v>131407</v>
      </c>
      <c r="H45" s="519">
        <f t="shared" si="2"/>
        <v>-22151</v>
      </c>
      <c r="I45" s="13">
        <f t="shared" si="3"/>
        <v>85.574831659698617</v>
      </c>
      <c r="J45" s="543"/>
    </row>
    <row r="46" spans="1:10" ht="16.5" customHeight="1">
      <c r="A46" s="2" t="s">
        <v>282</v>
      </c>
      <c r="B46" s="544"/>
      <c r="C46" s="544"/>
      <c r="D46" s="544"/>
      <c r="E46" s="545"/>
      <c r="F46" s="544"/>
      <c r="G46" s="544"/>
      <c r="H46" s="544"/>
      <c r="I46" s="545"/>
      <c r="J46" s="543"/>
    </row>
    <row r="47" spans="1:10">
      <c r="A47" s="2"/>
      <c r="B47" s="2"/>
      <c r="C47" s="2"/>
      <c r="D47" s="2"/>
    </row>
    <row r="48" spans="1:10">
      <c r="B48" s="2"/>
      <c r="C48" s="2"/>
      <c r="D48" s="2"/>
    </row>
    <row r="50" spans="1:9">
      <c r="A50" s="1"/>
      <c r="B50" s="1"/>
      <c r="C50" s="1"/>
      <c r="D50" s="1"/>
      <c r="E50" s="1"/>
      <c r="F50" s="1"/>
      <c r="G50" s="1"/>
      <c r="H50" s="1"/>
      <c r="I50" s="1"/>
    </row>
    <row r="51" spans="1:9">
      <c r="A51" s="1"/>
      <c r="B51" s="1"/>
      <c r="C51" s="1"/>
      <c r="D51" s="1"/>
      <c r="E51" s="1"/>
      <c r="F51" s="1"/>
      <c r="G51" s="1"/>
      <c r="H51" s="1"/>
      <c r="I51" s="1"/>
    </row>
  </sheetData>
  <mergeCells count="11">
    <mergeCell ref="A2:I2"/>
    <mergeCell ref="A3:I3"/>
    <mergeCell ref="A5:A9"/>
    <mergeCell ref="B5:E5"/>
    <mergeCell ref="F5:I5"/>
    <mergeCell ref="B6:C8"/>
    <mergeCell ref="F6:G8"/>
    <mergeCell ref="D6:D9"/>
    <mergeCell ref="H6:H9"/>
    <mergeCell ref="I6:I9"/>
    <mergeCell ref="E6:E9"/>
  </mergeCells>
  <printOptions horizontalCentered="1" verticalCentered="1" gridLinesSet="0"/>
  <pageMargins left="0.19685039370078741" right="0.19685039370078741" top="0.19685039370078741" bottom="0.19685039370078741" header="0.11811023622047245" footer="0.11811023622047245"/>
  <pageSetup paperSize="9" scale="85" orientation="landscape" horizontalDpi="300" verticalDpi="300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8"/>
  <sheetViews>
    <sheetView zoomScaleNormal="100" workbookViewId="0">
      <selection activeCell="M19" sqref="M19"/>
    </sheetView>
  </sheetViews>
  <sheetFormatPr defaultRowHeight="12.75"/>
  <cols>
    <col min="1" max="1" width="6.85546875" customWidth="1"/>
    <col min="2" max="2" width="8.42578125" customWidth="1"/>
    <col min="3" max="3" width="52.5703125" customWidth="1"/>
    <col min="4" max="4" width="15.5703125" customWidth="1"/>
    <col min="5" max="5" width="16" customWidth="1"/>
    <col min="6" max="6" width="17.7109375" customWidth="1"/>
  </cols>
  <sheetData>
    <row r="1" spans="1:6" ht="15.75">
      <c r="F1" s="427" t="s">
        <v>283</v>
      </c>
    </row>
    <row r="2" spans="1:6" ht="15.75">
      <c r="A2" s="978" t="s">
        <v>284</v>
      </c>
      <c r="B2" s="978"/>
      <c r="C2" s="978"/>
      <c r="D2" s="978"/>
      <c r="E2" s="978"/>
      <c r="F2" s="978"/>
    </row>
    <row r="3" spans="1:6" ht="15.75">
      <c r="A3" s="952" t="s">
        <v>351</v>
      </c>
      <c r="B3" s="952"/>
      <c r="C3" s="952"/>
      <c r="D3" s="952"/>
      <c r="E3" s="952"/>
      <c r="F3" s="952"/>
    </row>
    <row r="4" spans="1:6" ht="11.25" customHeight="1" thickBot="1">
      <c r="A4" s="885"/>
      <c r="B4" s="885"/>
      <c r="C4" s="885"/>
      <c r="D4" s="885"/>
    </row>
    <row r="5" spans="1:6">
      <c r="A5" s="979" t="s">
        <v>72</v>
      </c>
      <c r="B5" s="980"/>
      <c r="C5" s="980"/>
      <c r="D5" s="985" t="s">
        <v>352</v>
      </c>
      <c r="E5" s="985" t="s">
        <v>353</v>
      </c>
      <c r="F5" s="985" t="s">
        <v>285</v>
      </c>
    </row>
    <row r="6" spans="1:6">
      <c r="A6" s="981"/>
      <c r="B6" s="982"/>
      <c r="C6" s="982"/>
      <c r="D6" s="986"/>
      <c r="E6" s="986"/>
      <c r="F6" s="986"/>
    </row>
    <row r="7" spans="1:6">
      <c r="A7" s="981"/>
      <c r="B7" s="982"/>
      <c r="C7" s="982"/>
      <c r="D7" s="986"/>
      <c r="E7" s="986"/>
      <c r="F7" s="986"/>
    </row>
    <row r="8" spans="1:6" ht="13.5" thickBot="1">
      <c r="A8" s="983"/>
      <c r="B8" s="982"/>
      <c r="C8" s="984"/>
      <c r="D8" s="987"/>
      <c r="E8" s="987"/>
      <c r="F8" s="987"/>
    </row>
    <row r="9" spans="1:6" ht="16.5" thickBot="1">
      <c r="A9" s="546" t="s">
        <v>73</v>
      </c>
      <c r="B9" s="698"/>
      <c r="C9" s="547"/>
      <c r="D9" s="548">
        <v>123356</v>
      </c>
      <c r="E9" s="548">
        <v>106888</v>
      </c>
      <c r="F9" s="548">
        <f>E9-D9</f>
        <v>-16468</v>
      </c>
    </row>
    <row r="10" spans="1:6" ht="15.75">
      <c r="A10" s="648"/>
      <c r="B10" s="997" t="s">
        <v>79</v>
      </c>
      <c r="C10" s="998"/>
      <c r="D10" s="549">
        <v>105164</v>
      </c>
      <c r="E10" s="549">
        <v>91213</v>
      </c>
      <c r="F10" s="550">
        <f t="shared" ref="F10:F42" si="0">E10-D10</f>
        <v>-13951</v>
      </c>
    </row>
    <row r="11" spans="1:6" ht="15.75">
      <c r="A11" s="649"/>
      <c r="B11" s="999" t="s">
        <v>80</v>
      </c>
      <c r="C11" s="1000"/>
      <c r="D11" s="551">
        <v>6015</v>
      </c>
      <c r="E11" s="551">
        <v>4670</v>
      </c>
      <c r="F11" s="552">
        <f t="shared" si="0"/>
        <v>-1345</v>
      </c>
    </row>
    <row r="12" spans="1:6" ht="15.75">
      <c r="A12" s="649"/>
      <c r="B12" s="699" t="s">
        <v>286</v>
      </c>
      <c r="C12" s="553"/>
      <c r="D12" s="551">
        <v>10644</v>
      </c>
      <c r="E12" s="551">
        <v>9248</v>
      </c>
      <c r="F12" s="552">
        <f t="shared" si="0"/>
        <v>-1396</v>
      </c>
    </row>
    <row r="13" spans="1:6" ht="15.75">
      <c r="A13" s="650"/>
      <c r="B13" s="700" t="s">
        <v>75</v>
      </c>
      <c r="C13" s="554"/>
      <c r="D13" s="551">
        <v>58027</v>
      </c>
      <c r="E13" s="551">
        <v>50799</v>
      </c>
      <c r="F13" s="552">
        <f t="shared" si="0"/>
        <v>-7228</v>
      </c>
    </row>
    <row r="14" spans="1:6" ht="15.75">
      <c r="A14" s="650"/>
      <c r="B14" s="701" t="s">
        <v>76</v>
      </c>
      <c r="C14" s="555"/>
      <c r="D14" s="551">
        <v>23398</v>
      </c>
      <c r="E14" s="551">
        <v>18908</v>
      </c>
      <c r="F14" s="552">
        <f t="shared" si="0"/>
        <v>-4490</v>
      </c>
    </row>
    <row r="15" spans="1:6" ht="15.75">
      <c r="A15" s="650"/>
      <c r="B15" s="702" t="s">
        <v>77</v>
      </c>
      <c r="C15" s="556"/>
      <c r="D15" s="551">
        <v>99958</v>
      </c>
      <c r="E15" s="551">
        <v>87980</v>
      </c>
      <c r="F15" s="552">
        <f t="shared" si="0"/>
        <v>-11978</v>
      </c>
    </row>
    <row r="16" spans="1:6" ht="15.75">
      <c r="A16" s="513" t="s">
        <v>287</v>
      </c>
      <c r="B16" s="701" t="s">
        <v>81</v>
      </c>
      <c r="C16" s="555"/>
      <c r="D16" s="551">
        <v>245</v>
      </c>
      <c r="E16" s="551">
        <v>262</v>
      </c>
      <c r="F16" s="552">
        <f t="shared" si="0"/>
        <v>17</v>
      </c>
    </row>
    <row r="17" spans="1:6" ht="15.75">
      <c r="A17" s="513" t="s">
        <v>288</v>
      </c>
      <c r="B17" s="702" t="s">
        <v>82</v>
      </c>
      <c r="C17" s="556"/>
      <c r="D17" s="551">
        <v>550</v>
      </c>
      <c r="E17" s="551">
        <v>448</v>
      </c>
      <c r="F17" s="552">
        <f t="shared" si="0"/>
        <v>-102</v>
      </c>
    </row>
    <row r="18" spans="1:6" ht="15.75">
      <c r="A18" s="650"/>
      <c r="B18" s="701" t="s">
        <v>83</v>
      </c>
      <c r="C18" s="555"/>
      <c r="D18" s="551">
        <v>5008</v>
      </c>
      <c r="E18" s="551">
        <v>3684</v>
      </c>
      <c r="F18" s="552">
        <f t="shared" si="0"/>
        <v>-1324</v>
      </c>
    </row>
    <row r="19" spans="1:6" ht="15.75">
      <c r="A19" s="650"/>
      <c r="B19" s="701" t="s">
        <v>84</v>
      </c>
      <c r="C19" s="555"/>
      <c r="D19" s="551">
        <v>38</v>
      </c>
      <c r="E19" s="551">
        <v>1</v>
      </c>
      <c r="F19" s="552">
        <f t="shared" si="0"/>
        <v>-37</v>
      </c>
    </row>
    <row r="20" spans="1:6" ht="15.75">
      <c r="A20" s="650"/>
      <c r="B20" s="701" t="s">
        <v>85</v>
      </c>
      <c r="C20" s="555"/>
      <c r="D20" s="551">
        <v>2399</v>
      </c>
      <c r="E20" s="551">
        <v>2049</v>
      </c>
      <c r="F20" s="552">
        <f t="shared" si="0"/>
        <v>-350</v>
      </c>
    </row>
    <row r="21" spans="1:6" ht="16.5" thickBot="1">
      <c r="A21" s="651"/>
      <c r="B21" s="700" t="s">
        <v>86</v>
      </c>
      <c r="C21" s="554"/>
      <c r="D21" s="557">
        <v>769</v>
      </c>
      <c r="E21" s="557">
        <v>727</v>
      </c>
      <c r="F21" s="558">
        <f t="shared" si="0"/>
        <v>-42</v>
      </c>
    </row>
    <row r="22" spans="1:6" ht="16.5" thickBot="1">
      <c r="A22" s="559" t="s">
        <v>88</v>
      </c>
      <c r="B22" s="698"/>
      <c r="C22" s="560"/>
      <c r="D22" s="561">
        <v>129626</v>
      </c>
      <c r="E22" s="561">
        <v>129039</v>
      </c>
      <c r="F22" s="561">
        <f t="shared" si="0"/>
        <v>-587</v>
      </c>
    </row>
    <row r="23" spans="1:6" ht="16.5" thickBot="1">
      <c r="A23" s="1001" t="s">
        <v>289</v>
      </c>
      <c r="B23" s="1003" t="s">
        <v>290</v>
      </c>
      <c r="C23" s="1004"/>
      <c r="D23" s="562">
        <v>56708</v>
      </c>
      <c r="E23" s="563">
        <v>56708</v>
      </c>
      <c r="F23" s="564">
        <f t="shared" si="0"/>
        <v>0</v>
      </c>
    </row>
    <row r="24" spans="1:6" ht="15.75">
      <c r="A24" s="1002"/>
      <c r="B24" s="1005" t="s">
        <v>91</v>
      </c>
      <c r="C24" s="556" t="s">
        <v>92</v>
      </c>
      <c r="D24" s="565">
        <v>50397</v>
      </c>
      <c r="E24" s="549">
        <v>50825</v>
      </c>
      <c r="F24" s="550">
        <f t="shared" si="0"/>
        <v>428</v>
      </c>
    </row>
    <row r="25" spans="1:6" ht="15.75">
      <c r="A25" s="1002"/>
      <c r="B25" s="870"/>
      <c r="C25" s="670" t="s">
        <v>291</v>
      </c>
      <c r="D25" s="566">
        <v>5726</v>
      </c>
      <c r="E25" s="551">
        <v>6242</v>
      </c>
      <c r="F25" s="552">
        <f t="shared" si="0"/>
        <v>516</v>
      </c>
    </row>
    <row r="26" spans="1:6" ht="15.75">
      <c r="A26" s="1002"/>
      <c r="B26" s="870"/>
      <c r="C26" s="555" t="s">
        <v>292</v>
      </c>
      <c r="D26" s="566">
        <v>6311</v>
      </c>
      <c r="E26" s="551">
        <v>5883</v>
      </c>
      <c r="F26" s="552">
        <f t="shared" si="0"/>
        <v>-428</v>
      </c>
    </row>
    <row r="27" spans="1:6" ht="15.75">
      <c r="A27" s="1002"/>
      <c r="B27" s="870"/>
      <c r="C27" s="671" t="s">
        <v>293</v>
      </c>
      <c r="D27" s="566">
        <v>1205</v>
      </c>
      <c r="E27" s="551">
        <v>1161</v>
      </c>
      <c r="F27" s="552">
        <f t="shared" si="0"/>
        <v>-44</v>
      </c>
    </row>
    <row r="28" spans="1:6" ht="15.75">
      <c r="A28" s="1002"/>
      <c r="B28" s="870"/>
      <c r="C28" s="555" t="s">
        <v>294</v>
      </c>
      <c r="D28" s="566">
        <v>1621</v>
      </c>
      <c r="E28" s="551">
        <v>1375</v>
      </c>
      <c r="F28" s="552">
        <f t="shared" si="0"/>
        <v>-246</v>
      </c>
    </row>
    <row r="29" spans="1:6" ht="31.5">
      <c r="A29" s="1002"/>
      <c r="B29" s="870"/>
      <c r="C29" s="672" t="s">
        <v>97</v>
      </c>
      <c r="D29" s="566">
        <v>1994</v>
      </c>
      <c r="E29" s="551">
        <v>1924</v>
      </c>
      <c r="F29" s="552">
        <f t="shared" si="0"/>
        <v>-70</v>
      </c>
    </row>
    <row r="30" spans="1:6" ht="48" thickBot="1">
      <c r="A30" s="1002"/>
      <c r="B30" s="1006"/>
      <c r="C30" s="672" t="s">
        <v>295</v>
      </c>
      <c r="D30" s="567">
        <v>1233</v>
      </c>
      <c r="E30" s="557">
        <v>1260</v>
      </c>
      <c r="F30" s="558">
        <f t="shared" si="0"/>
        <v>27</v>
      </c>
    </row>
    <row r="31" spans="1:6" ht="15.75">
      <c r="A31" s="1002"/>
      <c r="B31" s="703" t="s">
        <v>99</v>
      </c>
      <c r="C31" s="568"/>
      <c r="D31" s="565">
        <v>2963</v>
      </c>
      <c r="E31" s="549">
        <v>2455</v>
      </c>
      <c r="F31" s="550">
        <f t="shared" si="0"/>
        <v>-508</v>
      </c>
    </row>
    <row r="32" spans="1:6" ht="15.75">
      <c r="A32" s="1002"/>
      <c r="B32" s="701" t="s">
        <v>100</v>
      </c>
      <c r="C32" s="555"/>
      <c r="D32" s="566">
        <v>11556</v>
      </c>
      <c r="E32" s="551">
        <v>11165</v>
      </c>
      <c r="F32" s="552">
        <f t="shared" si="0"/>
        <v>-391</v>
      </c>
    </row>
    <row r="33" spans="1:6" ht="15.75">
      <c r="A33" s="1002"/>
      <c r="B33" s="701" t="s">
        <v>101</v>
      </c>
      <c r="C33" s="555"/>
      <c r="D33" s="566">
        <v>76</v>
      </c>
      <c r="E33" s="551">
        <v>32</v>
      </c>
      <c r="F33" s="552">
        <f t="shared" si="0"/>
        <v>-44</v>
      </c>
    </row>
    <row r="34" spans="1:6" ht="15.75">
      <c r="A34" s="1002"/>
      <c r="B34" s="701" t="s">
        <v>102</v>
      </c>
      <c r="C34" s="555"/>
      <c r="D34" s="566">
        <v>2281</v>
      </c>
      <c r="E34" s="551">
        <v>2390</v>
      </c>
      <c r="F34" s="552">
        <f t="shared" si="0"/>
        <v>109</v>
      </c>
    </row>
    <row r="35" spans="1:6" ht="15.75">
      <c r="A35" s="1002"/>
      <c r="B35" s="1007" t="s">
        <v>296</v>
      </c>
      <c r="C35" s="1008"/>
      <c r="D35" s="566">
        <v>2101</v>
      </c>
      <c r="E35" s="551">
        <v>2316</v>
      </c>
      <c r="F35" s="552">
        <f t="shared" si="0"/>
        <v>215</v>
      </c>
    </row>
    <row r="36" spans="1:6" ht="15.75">
      <c r="A36" s="1002"/>
      <c r="B36" s="701" t="s">
        <v>103</v>
      </c>
      <c r="C36" s="555"/>
      <c r="D36" s="566">
        <v>37889</v>
      </c>
      <c r="E36" s="551">
        <v>35827</v>
      </c>
      <c r="F36" s="552">
        <f t="shared" si="0"/>
        <v>-2062</v>
      </c>
    </row>
    <row r="37" spans="1:6" ht="15.75">
      <c r="A37" s="1002"/>
      <c r="B37" s="702" t="s">
        <v>105</v>
      </c>
      <c r="C37" s="556"/>
      <c r="D37" s="566">
        <v>8133</v>
      </c>
      <c r="E37" s="551">
        <v>9841</v>
      </c>
      <c r="F37" s="552">
        <f t="shared" si="0"/>
        <v>1708</v>
      </c>
    </row>
    <row r="38" spans="1:6" ht="15.75">
      <c r="A38" s="1002"/>
      <c r="B38" s="701" t="s">
        <v>106</v>
      </c>
      <c r="C38" s="555"/>
      <c r="D38" s="566">
        <v>44</v>
      </c>
      <c r="E38" s="551">
        <v>36</v>
      </c>
      <c r="F38" s="552">
        <f t="shared" si="0"/>
        <v>-8</v>
      </c>
    </row>
    <row r="39" spans="1:6" ht="15.75">
      <c r="A39" s="1002"/>
      <c r="B39" s="701" t="s">
        <v>107</v>
      </c>
      <c r="C39" s="555"/>
      <c r="D39" s="566">
        <v>470</v>
      </c>
      <c r="E39" s="551">
        <v>590</v>
      </c>
      <c r="F39" s="552">
        <f t="shared" si="0"/>
        <v>120</v>
      </c>
    </row>
    <row r="40" spans="1:6" ht="15.75">
      <c r="A40" s="1002"/>
      <c r="B40" s="702" t="s">
        <v>108</v>
      </c>
      <c r="C40" s="556"/>
      <c r="D40" s="566">
        <v>1119</v>
      </c>
      <c r="E40" s="551">
        <v>1152</v>
      </c>
      <c r="F40" s="552">
        <f t="shared" si="0"/>
        <v>33</v>
      </c>
    </row>
    <row r="41" spans="1:6" ht="15.75">
      <c r="A41" s="1002"/>
      <c r="B41" s="701" t="s">
        <v>109</v>
      </c>
      <c r="C41" s="555"/>
      <c r="D41" s="566">
        <v>1739</v>
      </c>
      <c r="E41" s="551">
        <v>1546</v>
      </c>
      <c r="F41" s="552">
        <f t="shared" si="0"/>
        <v>-193</v>
      </c>
    </row>
    <row r="42" spans="1:6" ht="16.5" thickBot="1">
      <c r="A42" s="1002"/>
      <c r="B42" s="704" t="s">
        <v>110</v>
      </c>
      <c r="C42" s="569"/>
      <c r="D42" s="570">
        <v>4101</v>
      </c>
      <c r="E42" s="571">
        <v>4612</v>
      </c>
      <c r="F42" s="572">
        <f t="shared" si="0"/>
        <v>511</v>
      </c>
    </row>
    <row r="43" spans="1:6" ht="16.5" thickBot="1">
      <c r="A43" s="988" t="s">
        <v>297</v>
      </c>
      <c r="B43" s="989"/>
      <c r="C43" s="990"/>
      <c r="D43" s="573">
        <v>-6270</v>
      </c>
      <c r="E43" s="574">
        <v>-22151</v>
      </c>
      <c r="F43" s="575"/>
    </row>
    <row r="44" spans="1:6" ht="16.5" thickBot="1">
      <c r="A44" s="991" t="s">
        <v>112</v>
      </c>
      <c r="B44" s="992"/>
      <c r="C44" s="993"/>
      <c r="D44" s="562">
        <v>45100</v>
      </c>
      <c r="E44" s="576">
        <v>58257</v>
      </c>
      <c r="F44" s="577">
        <f>E44-D44</f>
        <v>13157</v>
      </c>
    </row>
    <row r="45" spans="1:6" ht="16.5" thickBot="1">
      <c r="A45" s="994" t="s">
        <v>298</v>
      </c>
      <c r="B45" s="995"/>
      <c r="C45" s="996"/>
      <c r="D45" s="578">
        <v>19868</v>
      </c>
      <c r="E45" s="579">
        <v>20316</v>
      </c>
      <c r="F45" s="580">
        <f>E45-D45</f>
        <v>448</v>
      </c>
    </row>
    <row r="46" spans="1:6">
      <c r="A46" s="527"/>
      <c r="B46" s="527"/>
      <c r="C46" s="527"/>
    </row>
    <row r="47" spans="1:6">
      <c r="A47" s="109"/>
      <c r="B47" s="109"/>
      <c r="C47" s="109"/>
    </row>
    <row r="48" spans="1:6">
      <c r="A48" s="109" t="s">
        <v>114</v>
      </c>
      <c r="B48" s="109"/>
      <c r="C48" s="109"/>
    </row>
  </sheetData>
  <mergeCells count="16">
    <mergeCell ref="A43:C43"/>
    <mergeCell ref="A44:C44"/>
    <mergeCell ref="A45:C45"/>
    <mergeCell ref="B10:C10"/>
    <mergeCell ref="B11:C11"/>
    <mergeCell ref="A23:A42"/>
    <mergeCell ref="B23:C23"/>
    <mergeCell ref="B24:B30"/>
    <mergeCell ref="B35:C35"/>
    <mergeCell ref="A2:F2"/>
    <mergeCell ref="A3:F3"/>
    <mergeCell ref="A4:D4"/>
    <mergeCell ref="A5:C8"/>
    <mergeCell ref="D5:D8"/>
    <mergeCell ref="E5:E8"/>
    <mergeCell ref="F5:F8"/>
  </mergeCells>
  <pageMargins left="0.25" right="0.25" top="0.75" bottom="0.75" header="0.3" footer="0.3"/>
  <pageSetup paperSize="9" scale="86"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2"/>
  <dimension ref="A1:M61"/>
  <sheetViews>
    <sheetView showGridLines="0" zoomScaleNormal="100" workbookViewId="0">
      <selection activeCell="K11" sqref="K11"/>
    </sheetView>
  </sheetViews>
  <sheetFormatPr defaultRowHeight="12.75"/>
  <cols>
    <col min="1" max="1" width="35" customWidth="1"/>
    <col min="2" max="2" width="16.5703125" customWidth="1"/>
    <col min="3" max="3" width="22.28515625" customWidth="1"/>
    <col min="4" max="4" width="20.140625" customWidth="1"/>
    <col min="5" max="5" width="7" customWidth="1"/>
  </cols>
  <sheetData>
    <row r="1" spans="1:4" ht="15">
      <c r="D1" s="5" t="s">
        <v>170</v>
      </c>
    </row>
    <row r="2" spans="1:4" ht="15" customHeight="1">
      <c r="A2" s="952" t="s">
        <v>171</v>
      </c>
      <c r="B2" s="952"/>
      <c r="C2" s="952"/>
      <c r="D2" s="952"/>
    </row>
    <row r="3" spans="1:4" ht="12.75" customHeight="1">
      <c r="A3" s="952"/>
      <c r="B3" s="952"/>
      <c r="C3" s="952"/>
      <c r="D3" s="952"/>
    </row>
    <row r="4" spans="1:4" ht="13.5" customHeight="1">
      <c r="A4" s="952" t="s">
        <v>334</v>
      </c>
      <c r="B4" s="952"/>
      <c r="C4" s="952"/>
      <c r="D4" s="952"/>
    </row>
    <row r="5" spans="1:4" ht="13.5" customHeight="1">
      <c r="A5" s="105"/>
      <c r="B5" s="105"/>
      <c r="C5" s="105"/>
      <c r="D5" s="105"/>
    </row>
    <row r="6" spans="1:4" ht="9" customHeight="1" thickBot="1">
      <c r="D6" s="770"/>
    </row>
    <row r="7" spans="1:4" ht="12.75" customHeight="1">
      <c r="A7" s="886" t="s">
        <v>34</v>
      </c>
      <c r="B7" s="955" t="s">
        <v>172</v>
      </c>
      <c r="C7" s="955" t="s">
        <v>235</v>
      </c>
      <c r="D7" s="955" t="s">
        <v>173</v>
      </c>
    </row>
    <row r="8" spans="1:4" ht="48.75" customHeight="1" thickBot="1">
      <c r="A8" s="888"/>
      <c r="B8" s="956"/>
      <c r="C8" s="956"/>
      <c r="D8" s="956"/>
    </row>
    <row r="9" spans="1:4" ht="12.75" customHeight="1">
      <c r="A9" s="888"/>
      <c r="B9" s="955"/>
      <c r="C9" s="1012"/>
      <c r="D9" s="956"/>
    </row>
    <row r="10" spans="1:4" ht="2.25" customHeight="1" thickBot="1">
      <c r="A10" s="888"/>
      <c r="B10" s="957"/>
      <c r="C10" s="1013"/>
      <c r="D10" s="957"/>
    </row>
    <row r="11" spans="1:4" ht="18" customHeight="1" thickBot="1">
      <c r="A11" s="108"/>
      <c r="B11" s="1009" t="s">
        <v>366</v>
      </c>
      <c r="C11" s="1010"/>
      <c r="D11" s="1011"/>
    </row>
    <row r="12" spans="1:4" ht="17.25" customHeight="1" thickBot="1">
      <c r="A12" s="211" t="s">
        <v>164</v>
      </c>
      <c r="B12" s="212">
        <v>3237</v>
      </c>
      <c r="C12" s="174">
        <v>1657</v>
      </c>
      <c r="D12" s="213">
        <f>B12/C12</f>
        <v>1.9535304767652384</v>
      </c>
    </row>
    <row r="13" spans="1:4" ht="15">
      <c r="A13" s="176" t="s">
        <v>14</v>
      </c>
      <c r="B13" s="177">
        <v>438</v>
      </c>
      <c r="C13" s="178">
        <v>337</v>
      </c>
      <c r="D13" s="214">
        <f t="shared" ref="D13:D47" si="0">B13/C13</f>
        <v>1.2997032640949555</v>
      </c>
    </row>
    <row r="14" spans="1:4" ht="15">
      <c r="A14" s="180" t="s">
        <v>17</v>
      </c>
      <c r="B14" s="181">
        <v>363</v>
      </c>
      <c r="C14" s="182">
        <v>92</v>
      </c>
      <c r="D14" s="215">
        <f t="shared" si="0"/>
        <v>3.9456521739130435</v>
      </c>
    </row>
    <row r="15" spans="1:4" ht="15">
      <c r="A15" s="184" t="s">
        <v>2</v>
      </c>
      <c r="B15" s="181">
        <v>327</v>
      </c>
      <c r="C15" s="182">
        <v>160</v>
      </c>
      <c r="D15" s="216">
        <f t="shared" si="0"/>
        <v>2.0437500000000002</v>
      </c>
    </row>
    <row r="16" spans="1:4" ht="15">
      <c r="A16" s="184" t="s">
        <v>18</v>
      </c>
      <c r="B16" s="181">
        <v>276</v>
      </c>
      <c r="C16" s="178">
        <v>125</v>
      </c>
      <c r="D16" s="215">
        <f t="shared" si="0"/>
        <v>2.2080000000000002</v>
      </c>
    </row>
    <row r="17" spans="1:4" ht="15">
      <c r="A17" s="180" t="s">
        <v>19</v>
      </c>
      <c r="B17" s="181">
        <v>336</v>
      </c>
      <c r="C17" s="182">
        <v>194</v>
      </c>
      <c r="D17" s="216">
        <f t="shared" si="0"/>
        <v>1.731958762886598</v>
      </c>
    </row>
    <row r="18" spans="1:4" ht="15">
      <c r="A18" s="180" t="s">
        <v>22</v>
      </c>
      <c r="B18" s="181">
        <v>320</v>
      </c>
      <c r="C18" s="182">
        <v>211</v>
      </c>
      <c r="D18" s="215">
        <f t="shared" si="0"/>
        <v>1.5165876777251184</v>
      </c>
    </row>
    <row r="19" spans="1:4" ht="15">
      <c r="A19" s="180" t="s">
        <v>23</v>
      </c>
      <c r="B19" s="181">
        <v>352</v>
      </c>
      <c r="C19" s="182">
        <v>190</v>
      </c>
      <c r="D19" s="216">
        <f t="shared" si="0"/>
        <v>1.8526315789473684</v>
      </c>
    </row>
    <row r="20" spans="1:4" ht="15">
      <c r="A20" s="180" t="s">
        <v>13</v>
      </c>
      <c r="B20" s="181">
        <v>408</v>
      </c>
      <c r="C20" s="182">
        <v>251</v>
      </c>
      <c r="D20" s="215">
        <f t="shared" si="0"/>
        <v>1.6254980079681276</v>
      </c>
    </row>
    <row r="21" spans="1:4" ht="15.75" thickBot="1">
      <c r="A21" s="186" t="s">
        <v>28</v>
      </c>
      <c r="B21" s="187">
        <v>417</v>
      </c>
      <c r="C21" s="178">
        <v>97</v>
      </c>
      <c r="D21" s="217">
        <f t="shared" si="0"/>
        <v>4.2989690721649483</v>
      </c>
    </row>
    <row r="22" spans="1:4" ht="15.75" thickBot="1">
      <c r="A22" s="218" t="s">
        <v>40</v>
      </c>
      <c r="B22" s="219">
        <v>2492</v>
      </c>
      <c r="C22" s="191">
        <v>1206</v>
      </c>
      <c r="D22" s="213">
        <f t="shared" si="0"/>
        <v>2.0663349917081262</v>
      </c>
    </row>
    <row r="23" spans="1:4" ht="15">
      <c r="A23" s="198" t="s">
        <v>1</v>
      </c>
      <c r="B23" s="177">
        <v>421</v>
      </c>
      <c r="C23" s="178">
        <v>190</v>
      </c>
      <c r="D23" s="214">
        <f t="shared" si="0"/>
        <v>2.2157894736842105</v>
      </c>
    </row>
    <row r="24" spans="1:4" ht="15">
      <c r="A24" s="180" t="s">
        <v>16</v>
      </c>
      <c r="B24" s="181">
        <v>249</v>
      </c>
      <c r="C24" s="182">
        <v>94</v>
      </c>
      <c r="D24" s="215">
        <f t="shared" si="0"/>
        <v>2.6489361702127661</v>
      </c>
    </row>
    <row r="25" spans="1:4" ht="15">
      <c r="A25" s="184" t="s">
        <v>3</v>
      </c>
      <c r="B25" s="181">
        <v>590</v>
      </c>
      <c r="C25" s="182">
        <v>237</v>
      </c>
      <c r="D25" s="215">
        <f t="shared" si="0"/>
        <v>2.4894514767932487</v>
      </c>
    </row>
    <row r="26" spans="1:4" ht="15">
      <c r="A26" s="192" t="s">
        <v>21</v>
      </c>
      <c r="B26" s="187">
        <v>393</v>
      </c>
      <c r="C26" s="178">
        <v>78</v>
      </c>
      <c r="D26" s="216">
        <f t="shared" si="0"/>
        <v>5.0384615384615383</v>
      </c>
    </row>
    <row r="27" spans="1:4" ht="15">
      <c r="A27" s="180" t="s">
        <v>4</v>
      </c>
      <c r="B27" s="181">
        <v>496</v>
      </c>
      <c r="C27" s="182">
        <v>356</v>
      </c>
      <c r="D27" s="215">
        <f t="shared" si="0"/>
        <v>1.3932584269662922</v>
      </c>
    </row>
    <row r="28" spans="1:4" ht="15.75" thickBot="1">
      <c r="A28" s="193" t="s">
        <v>7</v>
      </c>
      <c r="B28" s="194">
        <v>343</v>
      </c>
      <c r="C28" s="188">
        <v>251</v>
      </c>
      <c r="D28" s="217">
        <f t="shared" si="0"/>
        <v>1.3665338645418326</v>
      </c>
    </row>
    <row r="29" spans="1:4" ht="15.75" thickBot="1">
      <c r="A29" s="220" t="s">
        <v>165</v>
      </c>
      <c r="B29" s="219">
        <v>4758</v>
      </c>
      <c r="C29" s="191">
        <v>3251</v>
      </c>
      <c r="D29" s="213">
        <f t="shared" si="0"/>
        <v>1.4635496770224545</v>
      </c>
    </row>
    <row r="30" spans="1:4" ht="15">
      <c r="A30" s="180" t="s">
        <v>15</v>
      </c>
      <c r="B30" s="181">
        <v>695</v>
      </c>
      <c r="C30" s="182">
        <v>640</v>
      </c>
      <c r="D30" s="214">
        <f t="shared" si="0"/>
        <v>1.0859375</v>
      </c>
    </row>
    <row r="31" spans="1:4" ht="15">
      <c r="A31" s="176" t="s">
        <v>20</v>
      </c>
      <c r="B31" s="177">
        <v>1251</v>
      </c>
      <c r="C31" s="178">
        <v>313</v>
      </c>
      <c r="D31" s="215">
        <f t="shared" si="0"/>
        <v>3.9968051118210863</v>
      </c>
    </row>
    <row r="32" spans="1:4" ht="15">
      <c r="A32" s="186" t="s">
        <v>26</v>
      </c>
      <c r="B32" s="187">
        <v>1032</v>
      </c>
      <c r="C32" s="188">
        <v>835</v>
      </c>
      <c r="D32" s="215">
        <f t="shared" si="0"/>
        <v>1.2359281437125749</v>
      </c>
    </row>
    <row r="33" spans="1:4" ht="15">
      <c r="A33" s="378" t="s">
        <v>232</v>
      </c>
      <c r="B33" s="181">
        <v>386</v>
      </c>
      <c r="C33" s="182">
        <v>119</v>
      </c>
      <c r="D33" s="216">
        <f t="shared" si="0"/>
        <v>3.2436974789915967</v>
      </c>
    </row>
    <row r="34" spans="1:4" ht="15">
      <c r="A34" s="198" t="s">
        <v>233</v>
      </c>
      <c r="B34" s="177">
        <v>785</v>
      </c>
      <c r="C34" s="178">
        <v>1068</v>
      </c>
      <c r="D34" s="215">
        <f t="shared" si="0"/>
        <v>0.73501872659176026</v>
      </c>
    </row>
    <row r="35" spans="1:4" ht="15.75" thickBot="1">
      <c r="A35" s="180" t="s">
        <v>27</v>
      </c>
      <c r="B35" s="181">
        <v>609</v>
      </c>
      <c r="C35" s="182">
        <v>276</v>
      </c>
      <c r="D35" s="217">
        <f t="shared" si="0"/>
        <v>2.2065217391304346</v>
      </c>
    </row>
    <row r="36" spans="1:4" ht="15.75" thickBot="1">
      <c r="A36" s="221" t="s">
        <v>166</v>
      </c>
      <c r="B36" s="219">
        <v>2682</v>
      </c>
      <c r="C36" s="191">
        <v>1510</v>
      </c>
      <c r="D36" s="213">
        <f t="shared" si="0"/>
        <v>1.776158940397351</v>
      </c>
    </row>
    <row r="37" spans="1:4" ht="15">
      <c r="A37" s="176" t="s">
        <v>5</v>
      </c>
      <c r="B37" s="177">
        <v>215</v>
      </c>
      <c r="C37" s="178">
        <v>89</v>
      </c>
      <c r="D37" s="214">
        <f t="shared" si="0"/>
        <v>2.4157303370786516</v>
      </c>
    </row>
    <row r="38" spans="1:4" ht="15">
      <c r="A38" s="180" t="s">
        <v>24</v>
      </c>
      <c r="B38" s="181">
        <v>563</v>
      </c>
      <c r="C38" s="182">
        <v>370</v>
      </c>
      <c r="D38" s="215">
        <f t="shared" si="0"/>
        <v>1.5216216216216216</v>
      </c>
    </row>
    <row r="39" spans="1:4" ht="15">
      <c r="A39" s="176" t="s">
        <v>6</v>
      </c>
      <c r="B39" s="177">
        <v>413</v>
      </c>
      <c r="C39" s="178">
        <v>138</v>
      </c>
      <c r="D39" s="215">
        <f t="shared" si="0"/>
        <v>2.9927536231884058</v>
      </c>
    </row>
    <row r="40" spans="1:4" ht="15">
      <c r="A40" s="180" t="s">
        <v>25</v>
      </c>
      <c r="B40" s="181">
        <v>282</v>
      </c>
      <c r="C40" s="182">
        <v>83</v>
      </c>
      <c r="D40" s="216">
        <f t="shared" si="0"/>
        <v>3.3975903614457832</v>
      </c>
    </row>
    <row r="41" spans="1:4" ht="15">
      <c r="A41" s="184" t="s">
        <v>8</v>
      </c>
      <c r="B41" s="181">
        <v>212</v>
      </c>
      <c r="C41" s="182">
        <v>99</v>
      </c>
      <c r="D41" s="215">
        <f t="shared" si="0"/>
        <v>2.1414141414141414</v>
      </c>
    </row>
    <row r="42" spans="1:4" ht="15">
      <c r="A42" s="180" t="s">
        <v>9</v>
      </c>
      <c r="B42" s="181">
        <v>427</v>
      </c>
      <c r="C42" s="182">
        <v>312</v>
      </c>
      <c r="D42" s="216">
        <f t="shared" si="0"/>
        <v>1.3685897435897436</v>
      </c>
    </row>
    <row r="43" spans="1:4" ht="15">
      <c r="A43" s="180" t="s">
        <v>10</v>
      </c>
      <c r="B43" s="181">
        <v>269</v>
      </c>
      <c r="C43" s="182">
        <v>215</v>
      </c>
      <c r="D43" s="215">
        <f t="shared" si="0"/>
        <v>1.2511627906976743</v>
      </c>
    </row>
    <row r="44" spans="1:4" ht="15.75" thickBot="1">
      <c r="A44" s="198" t="s">
        <v>12</v>
      </c>
      <c r="B44" s="177">
        <v>301</v>
      </c>
      <c r="C44" s="178">
        <v>204</v>
      </c>
      <c r="D44" s="217">
        <f t="shared" si="0"/>
        <v>1.4754901960784315</v>
      </c>
    </row>
    <row r="45" spans="1:4" ht="15.75" thickBot="1">
      <c r="A45" s="221" t="s">
        <v>167</v>
      </c>
      <c r="B45" s="219">
        <v>1905</v>
      </c>
      <c r="C45" s="191">
        <v>1632</v>
      </c>
      <c r="D45" s="213">
        <f t="shared" si="0"/>
        <v>1.1672794117647058</v>
      </c>
    </row>
    <row r="46" spans="1:4" ht="15.75" thickBot="1">
      <c r="A46" s="200" t="s">
        <v>11</v>
      </c>
      <c r="B46" s="201">
        <v>1905</v>
      </c>
      <c r="C46" s="203">
        <v>1632</v>
      </c>
      <c r="D46" s="222">
        <f t="shared" si="0"/>
        <v>1.1672794117647058</v>
      </c>
    </row>
    <row r="47" spans="1:4" ht="29.25" customHeight="1" thickBot="1">
      <c r="A47" s="223" t="s">
        <v>168</v>
      </c>
      <c r="B47" s="224">
        <f>B45+B36+B29+B22+B12</f>
        <v>15074</v>
      </c>
      <c r="C47" s="224">
        <f>C45+C36+C29+C22+C12</f>
        <v>9256</v>
      </c>
      <c r="D47" s="213">
        <f t="shared" si="0"/>
        <v>1.6285652549697494</v>
      </c>
    </row>
    <row r="48" spans="1:4" ht="20.25" customHeight="1">
      <c r="A48" s="2"/>
      <c r="B48" s="206"/>
      <c r="C48" s="207"/>
    </row>
    <row r="49" spans="1:13" ht="15" customHeight="1">
      <c r="A49" s="1" t="s">
        <v>169</v>
      </c>
      <c r="C49" s="208"/>
    </row>
    <row r="50" spans="1:13" ht="21" customHeight="1">
      <c r="E50" s="43"/>
    </row>
    <row r="51" spans="1:13" ht="23.25" customHeight="1"/>
    <row r="52" spans="1:13" ht="15" customHeight="1"/>
    <row r="58" spans="1:13">
      <c r="A58" s="1"/>
      <c r="B58" s="1"/>
      <c r="C58" s="209"/>
    </row>
    <row r="61" spans="1:13" s="171" customFormat="1">
      <c r="A61"/>
      <c r="B61"/>
      <c r="C61"/>
      <c r="D61"/>
      <c r="E61"/>
      <c r="F61"/>
      <c r="G61"/>
      <c r="H61"/>
      <c r="I61"/>
      <c r="J61"/>
      <c r="K61"/>
      <c r="L61"/>
      <c r="M61"/>
    </row>
  </sheetData>
  <mergeCells count="7">
    <mergeCell ref="B11:D11"/>
    <mergeCell ref="A2:D3"/>
    <mergeCell ref="A4:D4"/>
    <mergeCell ref="A7:A10"/>
    <mergeCell ref="B7:B10"/>
    <mergeCell ref="C7:C10"/>
    <mergeCell ref="D7:D10"/>
  </mergeCells>
  <phoneticPr fontId="41" type="noConversion"/>
  <printOptions horizontalCentered="1" verticalCentered="1" gridLinesSet="0"/>
  <pageMargins left="0.25" right="0.25" top="0.75" bottom="0.75" header="0.3" footer="0.3"/>
  <pageSetup paperSize="9" scale="90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3"/>
  <dimension ref="A1:M47"/>
  <sheetViews>
    <sheetView showGridLines="0" topLeftCell="A13" zoomScaleNormal="100" workbookViewId="0">
      <selection activeCell="Q33" sqref="Q33"/>
    </sheetView>
  </sheetViews>
  <sheetFormatPr defaultRowHeight="12.75"/>
  <cols>
    <col min="1" max="1" width="18.85546875" customWidth="1"/>
    <col min="2" max="2" width="13.5703125" customWidth="1"/>
    <col min="3" max="3" width="11.5703125" customWidth="1"/>
    <col min="4" max="4" width="0.42578125" hidden="1" customWidth="1"/>
    <col min="5" max="5" width="0.28515625" hidden="1" customWidth="1"/>
    <col min="6" max="6" width="32.5703125" hidden="1" customWidth="1"/>
    <col min="7" max="7" width="20.5703125" hidden="1" customWidth="1"/>
    <col min="8" max="8" width="0.140625" hidden="1" customWidth="1"/>
    <col min="9" max="9" width="13.140625" customWidth="1"/>
    <col min="10" max="10" width="11" customWidth="1"/>
    <col min="11" max="11" width="12.7109375" customWidth="1"/>
    <col min="12" max="12" width="11.5703125" customWidth="1"/>
  </cols>
  <sheetData>
    <row r="1" spans="1:13">
      <c r="J1" s="225"/>
      <c r="K1" s="961" t="s">
        <v>174</v>
      </c>
      <c r="L1" s="961"/>
    </row>
    <row r="2" spans="1:13">
      <c r="J2" s="225"/>
      <c r="K2" s="110"/>
      <c r="L2" s="110"/>
    </row>
    <row r="3" spans="1:13" ht="15">
      <c r="A3" s="772" t="s">
        <v>236</v>
      </c>
      <c r="B3" s="772"/>
      <c r="C3" s="772"/>
      <c r="D3" s="772"/>
      <c r="E3" s="772"/>
      <c r="F3" s="772"/>
      <c r="G3" s="772"/>
      <c r="H3" s="772"/>
      <c r="I3" s="772"/>
      <c r="J3" s="772"/>
      <c r="K3" s="772"/>
      <c r="L3" s="772"/>
    </row>
    <row r="4" spans="1:13" ht="18" customHeight="1">
      <c r="A4" s="772" t="s">
        <v>175</v>
      </c>
      <c r="B4" s="772"/>
      <c r="C4" s="772"/>
      <c r="D4" s="772"/>
      <c r="E4" s="772"/>
      <c r="F4" s="772"/>
      <c r="G4" s="772"/>
      <c r="H4" s="772"/>
      <c r="I4" s="772"/>
      <c r="J4" s="772"/>
      <c r="K4" s="772"/>
      <c r="L4" s="772"/>
    </row>
    <row r="5" spans="1:13" ht="12" customHeight="1">
      <c r="A5" s="1020" t="s">
        <v>176</v>
      </c>
      <c r="B5" s="1020"/>
      <c r="C5" s="1020"/>
      <c r="D5" s="1020"/>
      <c r="E5" s="1020"/>
      <c r="F5" s="1020"/>
      <c r="G5" s="1020"/>
      <c r="H5" s="1020"/>
      <c r="I5" s="1020"/>
      <c r="J5" s="1020"/>
      <c r="K5" s="1020"/>
      <c r="L5" s="1020"/>
    </row>
    <row r="6" spans="1:13" ht="9" customHeight="1" thickBot="1">
      <c r="A6" s="149"/>
      <c r="B6" s="149"/>
      <c r="C6" s="149"/>
      <c r="D6" s="769" t="s">
        <v>305</v>
      </c>
      <c r="E6" s="149"/>
    </row>
    <row r="7" spans="1:13" ht="14.25" thickTop="1" thickBot="1">
      <c r="A7" s="150"/>
      <c r="B7" s="1014" t="s">
        <v>358</v>
      </c>
      <c r="C7" s="1015"/>
      <c r="D7" s="226"/>
      <c r="E7" s="226"/>
      <c r="F7" s="227"/>
      <c r="G7" s="227"/>
      <c r="H7" s="227"/>
      <c r="I7" s="1016" t="s">
        <v>308</v>
      </c>
      <c r="J7" s="1015"/>
      <c r="K7" s="1017" t="s">
        <v>359</v>
      </c>
      <c r="L7" s="1018"/>
    </row>
    <row r="8" spans="1:13" ht="16.5" customHeight="1" thickTop="1" thickBot="1">
      <c r="A8" s="154" t="s">
        <v>177</v>
      </c>
      <c r="B8" s="1022" t="s">
        <v>178</v>
      </c>
      <c r="C8" s="1024" t="s">
        <v>179</v>
      </c>
      <c r="D8" s="106"/>
      <c r="E8" s="106"/>
      <c r="F8" s="153"/>
      <c r="G8" s="153"/>
      <c r="H8" s="153"/>
      <c r="I8" s="1022" t="s">
        <v>178</v>
      </c>
      <c r="J8" s="1024" t="s">
        <v>179</v>
      </c>
      <c r="K8" s="1031" t="s">
        <v>178</v>
      </c>
      <c r="L8" s="1034" t="s">
        <v>179</v>
      </c>
    </row>
    <row r="9" spans="1:13">
      <c r="A9" s="636"/>
      <c r="B9" s="869"/>
      <c r="C9" s="1025"/>
      <c r="D9" s="228"/>
      <c r="E9" s="228"/>
      <c r="F9" s="153"/>
      <c r="G9" s="153"/>
      <c r="H9" s="153"/>
      <c r="I9" s="1027"/>
      <c r="J9" s="1029"/>
      <c r="K9" s="1032"/>
      <c r="L9" s="1035"/>
    </row>
    <row r="10" spans="1:13" ht="13.5" thickBot="1">
      <c r="A10" s="637"/>
      <c r="B10" s="1023"/>
      <c r="C10" s="1026"/>
      <c r="D10" s="229"/>
      <c r="E10" s="229"/>
      <c r="F10" s="230"/>
      <c r="G10" s="230"/>
      <c r="H10" s="230"/>
      <c r="I10" s="1028"/>
      <c r="J10" s="1030"/>
      <c r="K10" s="1033"/>
      <c r="L10" s="1036"/>
    </row>
    <row r="11" spans="1:13" ht="17.25" thickTop="1" thickBot="1">
      <c r="A11" s="638" t="s">
        <v>180</v>
      </c>
      <c r="B11" s="689">
        <v>13.1</v>
      </c>
      <c r="C11" s="232">
        <v>100</v>
      </c>
      <c r="D11" s="233"/>
      <c r="E11" s="233"/>
      <c r="F11" s="234"/>
      <c r="G11" s="234"/>
      <c r="H11" s="234"/>
      <c r="I11" s="231">
        <v>12</v>
      </c>
      <c r="J11" s="232">
        <v>100</v>
      </c>
      <c r="K11" s="235">
        <v>11.9</v>
      </c>
      <c r="L11" s="236">
        <v>100</v>
      </c>
    </row>
    <row r="12" spans="1:13" ht="15.75" customHeight="1" thickTop="1" thickBot="1">
      <c r="A12" s="639" t="s">
        <v>181</v>
      </c>
      <c r="B12" s="690">
        <v>13</v>
      </c>
      <c r="C12" s="232">
        <f>B12/$B$11*100</f>
        <v>99.236641221374043</v>
      </c>
      <c r="D12" s="238"/>
      <c r="E12" s="238"/>
      <c r="F12" s="239"/>
      <c r="G12" s="239"/>
      <c r="H12" s="239"/>
      <c r="I12" s="237">
        <v>11.7</v>
      </c>
      <c r="J12" s="232">
        <f>I12/$I$11*100</f>
        <v>97.5</v>
      </c>
      <c r="K12" s="749">
        <v>11.5</v>
      </c>
      <c r="L12" s="236">
        <f>K12/K11*100</f>
        <v>96.638655462184872</v>
      </c>
    </row>
    <row r="13" spans="1:13" ht="14.25" customHeight="1" thickTop="1">
      <c r="A13" s="640" t="s">
        <v>182</v>
      </c>
      <c r="B13" s="691">
        <v>12.6</v>
      </c>
      <c r="C13" s="667">
        <f>B13/$B$11*100</f>
        <v>96.18320610687023</v>
      </c>
      <c r="D13" s="370"/>
      <c r="E13" s="370"/>
      <c r="F13" s="371"/>
      <c r="G13" s="371"/>
      <c r="H13" s="371"/>
      <c r="I13" s="353">
        <v>10.8</v>
      </c>
      <c r="J13" s="354">
        <f>I13/$I$11*100</f>
        <v>90</v>
      </c>
      <c r="K13" s="360">
        <v>10.199999999999999</v>
      </c>
      <c r="L13" s="368">
        <f>K13/$K$11*100</f>
        <v>85.714285714285708</v>
      </c>
    </row>
    <row r="14" spans="1:13" ht="14.25" customHeight="1" thickBot="1">
      <c r="A14" s="641" t="s">
        <v>183</v>
      </c>
      <c r="B14" s="692">
        <v>19.899999999999999</v>
      </c>
      <c r="C14" s="668">
        <f>B14/$B$11*100</f>
        <v>151.90839694656489</v>
      </c>
      <c r="D14" s="242"/>
      <c r="E14" s="242"/>
      <c r="F14" s="241"/>
      <c r="G14" s="241"/>
      <c r="H14" s="241"/>
      <c r="I14" s="355">
        <v>17.5</v>
      </c>
      <c r="J14" s="356">
        <f>I14/$I$11*100</f>
        <v>145.83333333333331</v>
      </c>
      <c r="K14" s="357">
        <v>16.899999999999999</v>
      </c>
      <c r="L14" s="358">
        <f t="shared" ref="L14:L42" si="0">K14/$K$11*100</f>
        <v>142.01680672268907</v>
      </c>
    </row>
    <row r="15" spans="1:13" ht="12.75" customHeight="1">
      <c r="A15" s="642" t="s">
        <v>1</v>
      </c>
      <c r="B15" s="693">
        <v>15.6</v>
      </c>
      <c r="C15" s="668">
        <f t="shared" ref="C15:C40" si="1">B15/$B$11*100</f>
        <v>119.08396946564885</v>
      </c>
      <c r="D15" s="243"/>
      <c r="E15" s="243"/>
      <c r="F15" s="241"/>
      <c r="G15" s="241"/>
      <c r="H15" s="241"/>
      <c r="I15" s="359">
        <v>14.1</v>
      </c>
      <c r="J15" s="356">
        <f t="shared" ref="J15:J41" si="2">I15/$I$11*100</f>
        <v>117.5</v>
      </c>
      <c r="K15" s="357">
        <v>13.9</v>
      </c>
      <c r="L15" s="358">
        <f t="shared" si="0"/>
        <v>116.80672268907564</v>
      </c>
    </row>
    <row r="16" spans="1:13" ht="13.5" customHeight="1">
      <c r="A16" s="641" t="s">
        <v>184</v>
      </c>
      <c r="B16" s="692">
        <v>26.7</v>
      </c>
      <c r="C16" s="668">
        <f t="shared" si="1"/>
        <v>203.81679389312976</v>
      </c>
      <c r="D16" s="243"/>
      <c r="E16" s="243"/>
      <c r="F16" s="241"/>
      <c r="G16" s="241"/>
      <c r="H16" s="241"/>
      <c r="I16" s="355">
        <v>24.8</v>
      </c>
      <c r="J16" s="356">
        <f t="shared" si="2"/>
        <v>206.66666666666669</v>
      </c>
      <c r="K16" s="360">
        <v>24.1</v>
      </c>
      <c r="L16" s="358">
        <f t="shared" si="0"/>
        <v>202.52100840336135</v>
      </c>
      <c r="M16" s="583"/>
    </row>
    <row r="17" spans="1:12" ht="13.5" customHeight="1">
      <c r="A17" s="641" t="s">
        <v>185</v>
      </c>
      <c r="B17" s="693">
        <v>23.1</v>
      </c>
      <c r="C17" s="668">
        <f t="shared" si="1"/>
        <v>176.33587786259542</v>
      </c>
      <c r="D17" s="240"/>
      <c r="E17" s="240"/>
      <c r="F17" s="241"/>
      <c r="G17" s="241"/>
      <c r="H17" s="241"/>
      <c r="I17" s="359">
        <v>20.6</v>
      </c>
      <c r="J17" s="356">
        <f t="shared" si="2"/>
        <v>171.66666666666669</v>
      </c>
      <c r="K17" s="357">
        <v>20.3</v>
      </c>
      <c r="L17" s="358">
        <f t="shared" si="0"/>
        <v>170.58823529411765</v>
      </c>
    </row>
    <row r="18" spans="1:12" ht="13.5" customHeight="1">
      <c r="A18" s="643" t="s">
        <v>186</v>
      </c>
      <c r="B18" s="692">
        <v>9.1999999999999993</v>
      </c>
      <c r="C18" s="668">
        <f t="shared" si="1"/>
        <v>70.229007633587784</v>
      </c>
      <c r="D18" s="240"/>
      <c r="E18" s="240"/>
      <c r="F18" s="241"/>
      <c r="G18" s="241"/>
      <c r="H18" s="241"/>
      <c r="I18" s="355">
        <v>7.5</v>
      </c>
      <c r="J18" s="356">
        <f t="shared" si="2"/>
        <v>62.5</v>
      </c>
      <c r="K18" s="357">
        <v>7.4</v>
      </c>
      <c r="L18" s="358">
        <f t="shared" si="0"/>
        <v>62.184873949579831</v>
      </c>
    </row>
    <row r="19" spans="1:12">
      <c r="A19" s="642" t="s">
        <v>187</v>
      </c>
      <c r="B19" s="693">
        <v>19.3</v>
      </c>
      <c r="C19" s="668">
        <f t="shared" si="1"/>
        <v>147.32824427480918</v>
      </c>
      <c r="D19" s="240"/>
      <c r="E19" s="240"/>
      <c r="F19" s="241"/>
      <c r="G19" s="241"/>
      <c r="H19" s="241"/>
      <c r="I19" s="359">
        <v>17.5</v>
      </c>
      <c r="J19" s="356">
        <f t="shared" si="2"/>
        <v>145.83333333333331</v>
      </c>
      <c r="K19" s="360">
        <v>17.2</v>
      </c>
      <c r="L19" s="358">
        <f t="shared" si="0"/>
        <v>144.53781512605042</v>
      </c>
    </row>
    <row r="20" spans="1:12">
      <c r="A20" s="641" t="s">
        <v>188</v>
      </c>
      <c r="B20" s="692">
        <v>20.3</v>
      </c>
      <c r="C20" s="668">
        <f t="shared" si="1"/>
        <v>154.96183206106872</v>
      </c>
      <c r="D20" s="243"/>
      <c r="E20" s="243"/>
      <c r="F20" s="241"/>
      <c r="G20" s="241"/>
      <c r="H20" s="241"/>
      <c r="I20" s="355">
        <v>18.600000000000001</v>
      </c>
      <c r="J20" s="356">
        <f t="shared" si="2"/>
        <v>155</v>
      </c>
      <c r="K20" s="357">
        <v>16.600000000000001</v>
      </c>
      <c r="L20" s="358">
        <f t="shared" si="0"/>
        <v>139.49579831932775</v>
      </c>
    </row>
    <row r="21" spans="1:12">
      <c r="A21" s="641" t="s">
        <v>189</v>
      </c>
      <c r="B21" s="692">
        <v>26.4</v>
      </c>
      <c r="C21" s="668">
        <f t="shared" si="1"/>
        <v>201.52671755725189</v>
      </c>
      <c r="D21" s="243"/>
      <c r="E21" s="243"/>
      <c r="F21" s="241"/>
      <c r="G21" s="241"/>
      <c r="H21" s="241"/>
      <c r="I21" s="355">
        <v>24.7</v>
      </c>
      <c r="J21" s="356">
        <f t="shared" si="2"/>
        <v>205.83333333333331</v>
      </c>
      <c r="K21" s="357">
        <v>24.3</v>
      </c>
      <c r="L21" s="358">
        <f t="shared" si="0"/>
        <v>204.20168067226888</v>
      </c>
    </row>
    <row r="22" spans="1:12">
      <c r="A22" s="643" t="s">
        <v>190</v>
      </c>
      <c r="B22" s="694">
        <v>10.6</v>
      </c>
      <c r="C22" s="668">
        <f t="shared" si="1"/>
        <v>80.916030534351151</v>
      </c>
      <c r="D22" s="243"/>
      <c r="E22" s="243"/>
      <c r="F22" s="244"/>
      <c r="G22" s="244"/>
      <c r="H22" s="244"/>
      <c r="I22" s="361">
        <v>9.6</v>
      </c>
      <c r="J22" s="356">
        <f t="shared" si="2"/>
        <v>80</v>
      </c>
      <c r="K22" s="362">
        <v>9.6</v>
      </c>
      <c r="L22" s="358">
        <f t="shared" si="0"/>
        <v>80.672268907563023</v>
      </c>
    </row>
    <row r="23" spans="1:12">
      <c r="A23" s="643" t="s">
        <v>191</v>
      </c>
      <c r="B23" s="694">
        <v>21.6</v>
      </c>
      <c r="C23" s="668">
        <f t="shared" si="1"/>
        <v>164.8854961832061</v>
      </c>
      <c r="D23" s="245"/>
      <c r="E23" s="245"/>
      <c r="F23" s="244"/>
      <c r="G23" s="244"/>
      <c r="H23" s="244"/>
      <c r="I23" s="361">
        <v>19.7</v>
      </c>
      <c r="J23" s="356">
        <f t="shared" si="2"/>
        <v>164.16666666666666</v>
      </c>
      <c r="K23" s="362">
        <v>19.600000000000001</v>
      </c>
      <c r="L23" s="358">
        <f t="shared" si="0"/>
        <v>164.70588235294119</v>
      </c>
    </row>
    <row r="24" spans="1:12">
      <c r="A24" s="641" t="s">
        <v>192</v>
      </c>
      <c r="B24" s="692">
        <v>21.9</v>
      </c>
      <c r="C24" s="668">
        <f t="shared" si="1"/>
        <v>167.17557251908397</v>
      </c>
      <c r="D24" s="243"/>
      <c r="E24" s="243"/>
      <c r="F24" s="246"/>
      <c r="G24" s="246"/>
      <c r="H24" s="246"/>
      <c r="I24" s="355">
        <v>19.600000000000001</v>
      </c>
      <c r="J24" s="356">
        <f t="shared" si="2"/>
        <v>163.33333333333334</v>
      </c>
      <c r="K24" s="357">
        <v>19.2</v>
      </c>
      <c r="L24" s="358">
        <f t="shared" si="0"/>
        <v>161.34453781512605</v>
      </c>
    </row>
    <row r="25" spans="1:12">
      <c r="A25" s="644" t="s">
        <v>4</v>
      </c>
      <c r="B25" s="693">
        <v>10.6</v>
      </c>
      <c r="C25" s="668">
        <f t="shared" si="1"/>
        <v>80.916030534351151</v>
      </c>
      <c r="D25" s="240"/>
      <c r="E25" s="240"/>
      <c r="F25" s="241"/>
      <c r="G25" s="241"/>
      <c r="H25" s="241"/>
      <c r="I25" s="359">
        <v>9.8000000000000007</v>
      </c>
      <c r="J25" s="356">
        <f t="shared" si="2"/>
        <v>81.666666666666671</v>
      </c>
      <c r="K25" s="360">
        <v>9.6999999999999993</v>
      </c>
      <c r="L25" s="358">
        <f t="shared" si="0"/>
        <v>81.512605042016801</v>
      </c>
    </row>
    <row r="26" spans="1:12">
      <c r="A26" s="644" t="s">
        <v>193</v>
      </c>
      <c r="B26" s="692">
        <v>25</v>
      </c>
      <c r="C26" s="668">
        <f t="shared" si="1"/>
        <v>190.83969465648855</v>
      </c>
      <c r="D26" s="14"/>
      <c r="E26" s="14"/>
      <c r="F26" s="241"/>
      <c r="G26" s="241"/>
      <c r="H26" s="241"/>
      <c r="I26" s="355">
        <v>23.6</v>
      </c>
      <c r="J26" s="356">
        <f t="shared" si="2"/>
        <v>196.66666666666669</v>
      </c>
      <c r="K26" s="357">
        <v>23.6</v>
      </c>
      <c r="L26" s="358">
        <f t="shared" si="0"/>
        <v>198.31932773109244</v>
      </c>
    </row>
    <row r="27" spans="1:12">
      <c r="A27" s="641" t="s">
        <v>5</v>
      </c>
      <c r="B27" s="694">
        <v>16.899999999999999</v>
      </c>
      <c r="C27" s="668">
        <f t="shared" si="1"/>
        <v>129.00763358778624</v>
      </c>
      <c r="D27" s="245"/>
      <c r="E27" s="245"/>
      <c r="F27" s="244"/>
      <c r="G27" s="244"/>
      <c r="H27" s="244"/>
      <c r="I27" s="361">
        <v>16.7</v>
      </c>
      <c r="J27" s="356">
        <f t="shared" si="2"/>
        <v>139.16666666666666</v>
      </c>
      <c r="K27" s="362">
        <v>16.2</v>
      </c>
      <c r="L27" s="358">
        <f t="shared" si="0"/>
        <v>136.13445378151258</v>
      </c>
    </row>
    <row r="28" spans="1:12">
      <c r="A28" s="645" t="s">
        <v>194</v>
      </c>
      <c r="B28" s="694">
        <v>15.9</v>
      </c>
      <c r="C28" s="668">
        <f t="shared" si="1"/>
        <v>121.37404580152673</v>
      </c>
      <c r="D28" s="247"/>
      <c r="E28" s="247"/>
      <c r="F28" s="244"/>
      <c r="G28" s="244"/>
      <c r="H28" s="244"/>
      <c r="I28" s="361">
        <v>13.7</v>
      </c>
      <c r="J28" s="356">
        <f t="shared" si="2"/>
        <v>114.16666666666666</v>
      </c>
      <c r="K28" s="362">
        <v>13.5</v>
      </c>
      <c r="L28" s="358">
        <f t="shared" si="0"/>
        <v>113.4453781512605</v>
      </c>
    </row>
    <row r="29" spans="1:12">
      <c r="A29" s="645" t="s">
        <v>6</v>
      </c>
      <c r="B29" s="694">
        <v>12.7</v>
      </c>
      <c r="C29" s="668">
        <f t="shared" si="1"/>
        <v>96.946564885496173</v>
      </c>
      <c r="D29" s="247"/>
      <c r="E29" s="247"/>
      <c r="F29" s="241"/>
      <c r="G29" s="241"/>
      <c r="H29" s="241"/>
      <c r="I29" s="361">
        <v>10.1</v>
      </c>
      <c r="J29" s="356">
        <f t="shared" si="2"/>
        <v>84.166666666666671</v>
      </c>
      <c r="K29" s="362">
        <v>10.199999999999999</v>
      </c>
      <c r="L29" s="358">
        <f t="shared" si="0"/>
        <v>85.714285714285708</v>
      </c>
    </row>
    <row r="30" spans="1:12">
      <c r="A30" s="641" t="s">
        <v>7</v>
      </c>
      <c r="B30" s="692">
        <v>8.5</v>
      </c>
      <c r="C30" s="668">
        <f t="shared" si="1"/>
        <v>64.885496183206101</v>
      </c>
      <c r="D30" s="243"/>
      <c r="E30" s="243"/>
      <c r="F30" s="241"/>
      <c r="G30" s="241"/>
      <c r="H30" s="241"/>
      <c r="I30" s="355">
        <v>8.4</v>
      </c>
      <c r="J30" s="356">
        <f t="shared" si="2"/>
        <v>70</v>
      </c>
      <c r="K30" s="357">
        <v>8.3000000000000007</v>
      </c>
      <c r="L30" s="358">
        <f t="shared" si="0"/>
        <v>69.747899159663874</v>
      </c>
    </row>
    <row r="31" spans="1:12">
      <c r="A31" s="641" t="s">
        <v>195</v>
      </c>
      <c r="B31" s="694">
        <v>18.5</v>
      </c>
      <c r="C31" s="668">
        <f t="shared" si="1"/>
        <v>141.22137404580153</v>
      </c>
      <c r="D31" s="243"/>
      <c r="E31" s="243"/>
      <c r="F31" s="244"/>
      <c r="G31" s="244"/>
      <c r="H31" s="244"/>
      <c r="I31" s="361">
        <v>16.8</v>
      </c>
      <c r="J31" s="356">
        <f t="shared" si="2"/>
        <v>140</v>
      </c>
      <c r="K31" s="362">
        <v>16.600000000000001</v>
      </c>
      <c r="L31" s="358">
        <f t="shared" si="0"/>
        <v>139.49579831932775</v>
      </c>
    </row>
    <row r="32" spans="1:12">
      <c r="A32" s="641" t="s">
        <v>8</v>
      </c>
      <c r="B32" s="693">
        <v>13.4</v>
      </c>
      <c r="C32" s="668">
        <f t="shared" si="1"/>
        <v>102.29007633587787</v>
      </c>
      <c r="D32" s="247"/>
      <c r="E32" s="247"/>
      <c r="F32" s="241"/>
      <c r="G32" s="241"/>
      <c r="H32" s="241"/>
      <c r="I32" s="359">
        <v>12.1</v>
      </c>
      <c r="J32" s="356">
        <f t="shared" si="2"/>
        <v>100.83333333333333</v>
      </c>
      <c r="K32" s="360">
        <v>12</v>
      </c>
      <c r="L32" s="358">
        <f t="shared" si="0"/>
        <v>100.84033613445378</v>
      </c>
    </row>
    <row r="33" spans="1:12">
      <c r="A33" s="641" t="s">
        <v>196</v>
      </c>
      <c r="B33" s="692">
        <v>14</v>
      </c>
      <c r="C33" s="668">
        <f t="shared" si="1"/>
        <v>106.87022900763358</v>
      </c>
      <c r="D33" s="243"/>
      <c r="E33" s="243"/>
      <c r="F33" s="241"/>
      <c r="G33" s="241"/>
      <c r="H33" s="241"/>
      <c r="I33" s="355">
        <v>12</v>
      </c>
      <c r="J33" s="356">
        <f t="shared" si="2"/>
        <v>100</v>
      </c>
      <c r="K33" s="357">
        <v>11.7</v>
      </c>
      <c r="L33" s="358">
        <f t="shared" si="0"/>
        <v>98.319327731092429</v>
      </c>
    </row>
    <row r="34" spans="1:12">
      <c r="A34" s="641" t="s">
        <v>9</v>
      </c>
      <c r="B34" s="692">
        <v>14.5</v>
      </c>
      <c r="C34" s="668">
        <f t="shared" si="1"/>
        <v>110.68702290076335</v>
      </c>
      <c r="D34" s="243"/>
      <c r="E34" s="243"/>
      <c r="F34" s="244"/>
      <c r="G34" s="244"/>
      <c r="H34" s="244"/>
      <c r="I34" s="355">
        <v>11.9</v>
      </c>
      <c r="J34" s="356">
        <f t="shared" si="2"/>
        <v>99.166666666666671</v>
      </c>
      <c r="K34" s="357">
        <v>11.5</v>
      </c>
      <c r="L34" s="358">
        <f t="shared" si="0"/>
        <v>96.638655462184872</v>
      </c>
    </row>
    <row r="35" spans="1:12">
      <c r="A35" s="641" t="s">
        <v>233</v>
      </c>
      <c r="B35" s="695">
        <v>16.3</v>
      </c>
      <c r="C35" s="668">
        <f t="shared" si="1"/>
        <v>124.42748091603055</v>
      </c>
      <c r="D35" s="243"/>
      <c r="E35" s="243"/>
      <c r="F35" s="246"/>
      <c r="G35" s="246"/>
      <c r="H35" s="246"/>
      <c r="I35" s="355">
        <v>14.3</v>
      </c>
      <c r="J35" s="356">
        <f t="shared" si="2"/>
        <v>119.16666666666667</v>
      </c>
      <c r="K35" s="357">
        <v>14</v>
      </c>
      <c r="L35" s="358">
        <f t="shared" si="0"/>
        <v>117.64705882352942</v>
      </c>
    </row>
    <row r="36" spans="1:12">
      <c r="A36" s="646" t="s">
        <v>237</v>
      </c>
      <c r="B36" s="695">
        <v>31.3</v>
      </c>
      <c r="C36" s="668">
        <f t="shared" si="1"/>
        <v>238.93129770992368</v>
      </c>
      <c r="D36" s="247"/>
      <c r="E36" s="247"/>
      <c r="F36" s="241"/>
      <c r="G36" s="241"/>
      <c r="H36" s="241"/>
      <c r="I36" s="359">
        <v>29.1</v>
      </c>
      <c r="J36" s="356">
        <f t="shared" si="2"/>
        <v>242.50000000000003</v>
      </c>
      <c r="K36" s="360">
        <v>28.1</v>
      </c>
      <c r="L36" s="379">
        <f t="shared" si="0"/>
        <v>236.1344537815126</v>
      </c>
    </row>
    <row r="37" spans="1:12">
      <c r="A37" s="643" t="s">
        <v>10</v>
      </c>
      <c r="B37" s="692">
        <v>21.2</v>
      </c>
      <c r="C37" s="668">
        <f t="shared" si="1"/>
        <v>161.8320610687023</v>
      </c>
      <c r="D37" s="248"/>
      <c r="E37" s="248"/>
      <c r="F37" s="241"/>
      <c r="G37" s="241"/>
      <c r="H37" s="241"/>
      <c r="I37" s="355">
        <v>18.899999999999999</v>
      </c>
      <c r="J37" s="356">
        <f t="shared" si="2"/>
        <v>157.5</v>
      </c>
      <c r="K37" s="357">
        <v>18.600000000000001</v>
      </c>
      <c r="L37" s="358">
        <f t="shared" si="0"/>
        <v>156.30252100840337</v>
      </c>
    </row>
    <row r="38" spans="1:12">
      <c r="A38" s="643" t="s">
        <v>12</v>
      </c>
      <c r="B38" s="693">
        <v>5.3</v>
      </c>
      <c r="C38" s="668">
        <f t="shared" si="1"/>
        <v>40.458015267175576</v>
      </c>
      <c r="D38" s="249"/>
      <c r="E38" s="249"/>
      <c r="F38" s="241"/>
      <c r="G38" s="241"/>
      <c r="H38" s="241"/>
      <c r="I38" s="359">
        <v>5</v>
      </c>
      <c r="J38" s="356">
        <f t="shared" si="2"/>
        <v>41.666666666666671</v>
      </c>
      <c r="K38" s="360">
        <v>4.9000000000000004</v>
      </c>
      <c r="L38" s="358">
        <f t="shared" si="0"/>
        <v>41.176470588235297</v>
      </c>
    </row>
    <row r="39" spans="1:12" ht="12.75" customHeight="1">
      <c r="A39" s="643" t="s">
        <v>197</v>
      </c>
      <c r="B39" s="696">
        <v>5.7</v>
      </c>
      <c r="C39" s="668">
        <f t="shared" si="1"/>
        <v>43.511450381679388</v>
      </c>
      <c r="D39" s="250"/>
      <c r="E39" s="250"/>
      <c r="F39" s="251"/>
      <c r="G39" s="251"/>
      <c r="H39" s="251"/>
      <c r="I39" s="363">
        <v>5.0999999999999996</v>
      </c>
      <c r="J39" s="356">
        <f t="shared" si="2"/>
        <v>42.5</v>
      </c>
      <c r="K39" s="364">
        <v>5</v>
      </c>
      <c r="L39" s="358">
        <f t="shared" si="0"/>
        <v>42.016806722689076</v>
      </c>
    </row>
    <row r="40" spans="1:12">
      <c r="A40" s="643" t="s">
        <v>198</v>
      </c>
      <c r="B40" s="692">
        <v>21.8</v>
      </c>
      <c r="C40" s="668">
        <f t="shared" si="1"/>
        <v>166.41221374045801</v>
      </c>
      <c r="D40" s="249"/>
      <c r="E40" s="249"/>
      <c r="F40" s="241"/>
      <c r="G40" s="241"/>
      <c r="H40" s="241"/>
      <c r="I40" s="355">
        <v>20.9</v>
      </c>
      <c r="J40" s="356">
        <f t="shared" si="2"/>
        <v>174.16666666666666</v>
      </c>
      <c r="K40" s="357">
        <v>20.100000000000001</v>
      </c>
      <c r="L40" s="358">
        <f t="shared" si="0"/>
        <v>168.9075630252101</v>
      </c>
    </row>
    <row r="41" spans="1:12">
      <c r="A41" s="643" t="s">
        <v>13</v>
      </c>
      <c r="B41" s="694">
        <v>14.6</v>
      </c>
      <c r="C41" s="668">
        <f>B41/$B$11*100</f>
        <v>111.45038167938932</v>
      </c>
      <c r="D41" s="249"/>
      <c r="E41" s="249"/>
      <c r="F41" s="244"/>
      <c r="G41" s="244"/>
      <c r="H41" s="244"/>
      <c r="I41" s="361">
        <v>13.5</v>
      </c>
      <c r="J41" s="356">
        <f t="shared" si="2"/>
        <v>112.5</v>
      </c>
      <c r="K41" s="362">
        <v>13.3</v>
      </c>
      <c r="L41" s="358">
        <f t="shared" si="0"/>
        <v>111.76470588235294</v>
      </c>
    </row>
    <row r="42" spans="1:12" ht="14.25" customHeight="1" thickBot="1">
      <c r="A42" s="647" t="s">
        <v>199</v>
      </c>
      <c r="B42" s="697">
        <v>26.7</v>
      </c>
      <c r="C42" s="669">
        <f>B42/$B$11*100</f>
        <v>203.81679389312976</v>
      </c>
      <c r="D42" s="252"/>
      <c r="E42" s="252"/>
      <c r="F42" s="253"/>
      <c r="G42" s="253"/>
      <c r="H42" s="253"/>
      <c r="I42" s="365">
        <v>25.4</v>
      </c>
      <c r="J42" s="366">
        <f>I42/$I$11*100</f>
        <v>211.66666666666666</v>
      </c>
      <c r="K42" s="367">
        <v>25.2</v>
      </c>
      <c r="L42" s="369">
        <f t="shared" si="0"/>
        <v>211.76470588235296</v>
      </c>
    </row>
    <row r="43" spans="1:12" ht="13.5" thickTop="1">
      <c r="A43" s="733" t="s">
        <v>234</v>
      </c>
      <c r="B43" s="733"/>
      <c r="C43" s="733"/>
      <c r="D43" s="153"/>
      <c r="E43" s="153"/>
      <c r="F43" s="153"/>
      <c r="G43" s="153"/>
      <c r="H43" s="153"/>
      <c r="I43" s="153"/>
      <c r="J43" s="153"/>
      <c r="K43" s="750"/>
      <c r="L43" s="153"/>
    </row>
    <row r="44" spans="1:12" s="171" customFormat="1">
      <c r="A44" s="380"/>
      <c r="B44" s="153"/>
      <c r="C44" s="153"/>
      <c r="D44" s="734"/>
      <c r="E44" s="734"/>
      <c r="F44" s="734"/>
      <c r="G44" s="734"/>
      <c r="H44" s="734"/>
      <c r="I44" s="734"/>
      <c r="J44" s="734"/>
      <c r="K44" s="734"/>
      <c r="L44" s="734"/>
    </row>
    <row r="45" spans="1:12">
      <c r="A45" s="1019"/>
      <c r="B45" s="1019"/>
      <c r="C45" s="1019"/>
      <c r="D45" s="1019"/>
      <c r="E45" s="1019"/>
      <c r="F45" s="1019"/>
      <c r="G45" s="1019"/>
      <c r="H45" s="1019"/>
      <c r="I45" s="1019"/>
      <c r="J45" s="1019"/>
      <c r="K45" s="1019"/>
      <c r="L45" s="1019"/>
    </row>
    <row r="46" spans="1:12">
      <c r="A46" s="1021"/>
      <c r="B46" s="1021"/>
      <c r="C46" s="1021"/>
      <c r="D46" s="1021"/>
      <c r="E46" s="1021"/>
      <c r="F46" s="1021"/>
      <c r="G46" s="1021"/>
      <c r="H46" s="1021"/>
      <c r="I46" s="1021"/>
      <c r="J46" s="1021"/>
      <c r="K46" s="1021"/>
      <c r="L46" s="1021"/>
    </row>
    <row r="47" spans="1:12">
      <c r="D47" s="254"/>
      <c r="E47" s="254"/>
      <c r="F47" s="254"/>
      <c r="G47" s="254"/>
      <c r="H47" s="254"/>
      <c r="I47" s="254"/>
    </row>
  </sheetData>
  <mergeCells count="15">
    <mergeCell ref="A46:L46"/>
    <mergeCell ref="B8:B10"/>
    <mergeCell ref="C8:C10"/>
    <mergeCell ref="I8:I10"/>
    <mergeCell ref="J8:J10"/>
    <mergeCell ref="K8:K10"/>
    <mergeCell ref="L8:L10"/>
    <mergeCell ref="B7:C7"/>
    <mergeCell ref="I7:J7"/>
    <mergeCell ref="K7:L7"/>
    <mergeCell ref="A45:L45"/>
    <mergeCell ref="K1:L1"/>
    <mergeCell ref="A3:L3"/>
    <mergeCell ref="A4:L4"/>
    <mergeCell ref="A5:L5"/>
  </mergeCells>
  <phoneticPr fontId="41" type="noConversion"/>
  <printOptions horizontalCentered="1" verticalCentered="1" gridLinesSet="0"/>
  <pageMargins left="0.39370078740157483" right="0.19685039370078741" top="0.19685039370078741" bottom="0.19685039370078741" header="0.11811023622047245" footer="0.11811023622047245"/>
  <pageSetup paperSize="9"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5"/>
  <sheetViews>
    <sheetView showGridLines="0" zoomScaleNormal="100" workbookViewId="0">
      <selection activeCell="L8" sqref="L8"/>
    </sheetView>
  </sheetViews>
  <sheetFormatPr defaultRowHeight="12.75"/>
  <cols>
    <col min="1" max="1" width="21.85546875" customWidth="1"/>
    <col min="2" max="2" width="11.140625" customWidth="1"/>
    <col min="3" max="3" width="10" customWidth="1"/>
    <col min="4" max="4" width="10.7109375" customWidth="1"/>
    <col min="5" max="5" width="11.42578125" customWidth="1"/>
    <col min="6" max="6" width="10.28515625" customWidth="1"/>
    <col min="7" max="7" width="9.85546875" customWidth="1"/>
    <col min="8" max="8" width="10.7109375" customWidth="1"/>
    <col min="9" max="10" width="11.7109375" customWidth="1"/>
    <col min="11" max="11" width="11.85546875" customWidth="1"/>
  </cols>
  <sheetData>
    <row r="1" spans="1:11">
      <c r="K1" s="407" t="s">
        <v>200</v>
      </c>
    </row>
    <row r="2" spans="1:11" ht="15">
      <c r="A2" s="772" t="s">
        <v>201</v>
      </c>
      <c r="B2" s="772"/>
      <c r="C2" s="772"/>
      <c r="D2" s="772"/>
      <c r="E2" s="772"/>
      <c r="F2" s="772"/>
      <c r="G2" s="772"/>
      <c r="H2" s="772"/>
      <c r="I2" s="772"/>
      <c r="J2" s="772"/>
      <c r="K2" s="772"/>
    </row>
    <row r="3" spans="1:11" ht="15">
      <c r="A3" s="772" t="s">
        <v>333</v>
      </c>
      <c r="B3" s="772"/>
      <c r="C3" s="772"/>
      <c r="D3" s="772"/>
      <c r="E3" s="772"/>
      <c r="F3" s="772"/>
      <c r="G3" s="772"/>
      <c r="H3" s="772"/>
      <c r="I3" s="772"/>
      <c r="J3" s="772"/>
      <c r="K3" s="772"/>
    </row>
    <row r="4" spans="1:11" ht="9.75" customHeight="1" thickBot="1">
      <c r="A4" s="255"/>
      <c r="B4" s="255"/>
      <c r="C4" s="255"/>
      <c r="D4" s="255"/>
      <c r="E4" s="255"/>
      <c r="F4" s="255"/>
      <c r="G4" s="255"/>
      <c r="H4" s="256"/>
      <c r="I4" s="256"/>
      <c r="J4" s="257"/>
      <c r="K4" s="257"/>
    </row>
    <row r="5" spans="1:11" ht="13.5" thickBot="1">
      <c r="A5" s="258" t="s">
        <v>202</v>
      </c>
      <c r="B5" s="259" t="s">
        <v>203</v>
      </c>
      <c r="C5" s="260"/>
      <c r="D5" s="260"/>
      <c r="E5" s="260"/>
      <c r="F5" s="260"/>
      <c r="G5" s="261"/>
      <c r="H5" s="1045" t="s">
        <v>360</v>
      </c>
      <c r="I5" s="1045"/>
      <c r="J5" s="1045"/>
      <c r="K5" s="1046"/>
    </row>
    <row r="6" spans="1:11" ht="17.25" customHeight="1" thickBot="1">
      <c r="A6" s="262"/>
      <c r="B6" s="1047" t="s">
        <v>310</v>
      </c>
      <c r="C6" s="1048"/>
      <c r="D6" s="1049"/>
      <c r="E6" s="778" t="s">
        <v>311</v>
      </c>
      <c r="F6" s="778"/>
      <c r="G6" s="779"/>
      <c r="H6" s="972" t="s">
        <v>204</v>
      </c>
      <c r="I6" s="1051" t="s">
        <v>205</v>
      </c>
      <c r="J6" s="263" t="s">
        <v>206</v>
      </c>
      <c r="K6" s="264"/>
    </row>
    <row r="7" spans="1:11" ht="13.5" thickBot="1">
      <c r="A7" s="265" t="s">
        <v>207</v>
      </c>
      <c r="B7" s="1037" t="s">
        <v>208</v>
      </c>
      <c r="C7" s="1053" t="s">
        <v>209</v>
      </c>
      <c r="D7" s="779" t="s">
        <v>210</v>
      </c>
      <c r="E7" s="1037" t="s">
        <v>208</v>
      </c>
      <c r="F7" s="1040" t="s">
        <v>209</v>
      </c>
      <c r="G7" s="779" t="s">
        <v>210</v>
      </c>
      <c r="H7" s="1050"/>
      <c r="I7" s="1043"/>
      <c r="J7" s="266" t="s">
        <v>316</v>
      </c>
      <c r="K7" s="267"/>
    </row>
    <row r="8" spans="1:11" ht="13.5" thickBot="1">
      <c r="A8" s="268"/>
      <c r="B8" s="1038"/>
      <c r="C8" s="1054"/>
      <c r="D8" s="1043"/>
      <c r="E8" s="1038"/>
      <c r="F8" s="1041"/>
      <c r="G8" s="1043"/>
      <c r="H8" s="1050"/>
      <c r="I8" s="1043"/>
      <c r="J8" s="269" t="s">
        <v>211</v>
      </c>
      <c r="K8" s="779" t="s">
        <v>75</v>
      </c>
    </row>
    <row r="9" spans="1:11" ht="11.25" customHeight="1" thickBot="1">
      <c r="A9" s="270"/>
      <c r="B9" s="1052"/>
      <c r="C9" s="1055"/>
      <c r="D9" s="1044"/>
      <c r="E9" s="1039"/>
      <c r="F9" s="1042"/>
      <c r="G9" s="1044"/>
      <c r="H9" s="1050"/>
      <c r="I9" s="1044"/>
      <c r="J9" s="271" t="s">
        <v>212</v>
      </c>
      <c r="K9" s="1044"/>
    </row>
    <row r="10" spans="1:11">
      <c r="A10" s="272" t="s">
        <v>182</v>
      </c>
      <c r="B10" s="274">
        <v>3935</v>
      </c>
      <c r="C10" s="338">
        <v>2025</v>
      </c>
      <c r="D10" s="273">
        <f t="shared" ref="D10:D40" si="0">C10/B10*100</f>
        <v>51.461245235069889</v>
      </c>
      <c r="E10" s="274">
        <v>3123</v>
      </c>
      <c r="F10" s="751">
        <v>1619</v>
      </c>
      <c r="G10" s="301">
        <f t="shared" ref="G10:G40" si="1">F10/E10*100</f>
        <v>51.841178354146656</v>
      </c>
      <c r="H10" s="389">
        <f>E10-B10</f>
        <v>-812</v>
      </c>
      <c r="I10" s="275">
        <f t="shared" ref="I10:I39" si="2">F10-C10</f>
        <v>-406</v>
      </c>
      <c r="J10" s="276">
        <f t="shared" ref="J10:K40" si="3">E10/B10*100</f>
        <v>79.364675984752225</v>
      </c>
      <c r="K10" s="273">
        <f t="shared" si="3"/>
        <v>79.950617283950621</v>
      </c>
    </row>
    <row r="11" spans="1:11">
      <c r="A11" s="277" t="s">
        <v>183</v>
      </c>
      <c r="B11" s="279">
        <v>6283</v>
      </c>
      <c r="C11" s="313">
        <v>3122</v>
      </c>
      <c r="D11" s="278">
        <f t="shared" si="0"/>
        <v>49.689638707623743</v>
      </c>
      <c r="E11" s="279">
        <v>5176</v>
      </c>
      <c r="F11" s="752">
        <v>2622</v>
      </c>
      <c r="G11" s="384">
        <f t="shared" si="1"/>
        <v>50.656877897990725</v>
      </c>
      <c r="H11" s="279">
        <f t="shared" ref="H11:H39" si="4">E11-B11</f>
        <v>-1107</v>
      </c>
      <c r="I11" s="280">
        <f t="shared" si="2"/>
        <v>-500</v>
      </c>
      <c r="J11" s="281">
        <f t="shared" si="3"/>
        <v>82.381028171255764</v>
      </c>
      <c r="K11" s="278">
        <f t="shared" si="3"/>
        <v>83.984625240230628</v>
      </c>
    </row>
    <row r="12" spans="1:11">
      <c r="A12" s="272" t="s">
        <v>1</v>
      </c>
      <c r="B12" s="274">
        <v>4755</v>
      </c>
      <c r="C12" s="338">
        <v>2830</v>
      </c>
      <c r="D12" s="273">
        <f t="shared" si="0"/>
        <v>59.516298633017875</v>
      </c>
      <c r="E12" s="274">
        <v>4205</v>
      </c>
      <c r="F12" s="751">
        <v>2500</v>
      </c>
      <c r="G12" s="301">
        <f t="shared" si="1"/>
        <v>59.453032104637337</v>
      </c>
      <c r="H12" s="279">
        <f t="shared" si="4"/>
        <v>-550</v>
      </c>
      <c r="I12" s="280">
        <f t="shared" si="2"/>
        <v>-330</v>
      </c>
      <c r="J12" s="281">
        <f t="shared" si="3"/>
        <v>88.433228180862258</v>
      </c>
      <c r="K12" s="278">
        <f t="shared" si="3"/>
        <v>88.339222614840978</v>
      </c>
    </row>
    <row r="13" spans="1:11">
      <c r="A13" s="277" t="s">
        <v>184</v>
      </c>
      <c r="B13" s="279">
        <v>3181</v>
      </c>
      <c r="C13" s="313">
        <v>1711</v>
      </c>
      <c r="D13" s="278">
        <f t="shared" si="0"/>
        <v>53.788116944357121</v>
      </c>
      <c r="E13" s="279">
        <v>2789</v>
      </c>
      <c r="F13" s="752">
        <v>1469</v>
      </c>
      <c r="G13" s="384">
        <f t="shared" si="1"/>
        <v>52.671208318393695</v>
      </c>
      <c r="H13" s="279">
        <f t="shared" si="4"/>
        <v>-392</v>
      </c>
      <c r="I13" s="280">
        <f t="shared" si="2"/>
        <v>-242</v>
      </c>
      <c r="J13" s="281">
        <f t="shared" si="3"/>
        <v>87.676831185161902</v>
      </c>
      <c r="K13" s="278">
        <f t="shared" si="3"/>
        <v>85.856224430157795</v>
      </c>
    </row>
    <row r="14" spans="1:11">
      <c r="A14" s="272" t="s">
        <v>185</v>
      </c>
      <c r="B14" s="274">
        <v>3951</v>
      </c>
      <c r="C14" s="338">
        <v>2041</v>
      </c>
      <c r="D14" s="273">
        <f t="shared" si="0"/>
        <v>51.657808149835482</v>
      </c>
      <c r="E14" s="274">
        <v>3377</v>
      </c>
      <c r="F14" s="751">
        <v>1767</v>
      </c>
      <c r="G14" s="301">
        <f t="shared" si="1"/>
        <v>52.324548415753625</v>
      </c>
      <c r="H14" s="279">
        <f t="shared" si="4"/>
        <v>-574</v>
      </c>
      <c r="I14" s="280">
        <f t="shared" si="2"/>
        <v>-274</v>
      </c>
      <c r="J14" s="281">
        <f t="shared" si="3"/>
        <v>85.47203239686155</v>
      </c>
      <c r="K14" s="278">
        <f t="shared" si="3"/>
        <v>86.575208231259182</v>
      </c>
    </row>
    <row r="15" spans="1:11">
      <c r="A15" s="282" t="s">
        <v>213</v>
      </c>
      <c r="B15" s="284">
        <v>3766</v>
      </c>
      <c r="C15" s="316">
        <v>1822</v>
      </c>
      <c r="D15" s="283">
        <f t="shared" si="0"/>
        <v>48.380244291024958</v>
      </c>
      <c r="E15" s="284">
        <v>3296</v>
      </c>
      <c r="F15" s="753">
        <v>1565</v>
      </c>
      <c r="G15" s="385">
        <f t="shared" si="1"/>
        <v>47.481796116504853</v>
      </c>
      <c r="H15" s="279">
        <f t="shared" si="4"/>
        <v>-470</v>
      </c>
      <c r="I15" s="285">
        <f t="shared" si="2"/>
        <v>-257</v>
      </c>
      <c r="J15" s="286">
        <f t="shared" si="3"/>
        <v>87.519915029208704</v>
      </c>
      <c r="K15" s="283">
        <f t="shared" si="3"/>
        <v>85.894621295279919</v>
      </c>
    </row>
    <row r="16" spans="1:11">
      <c r="A16" s="282" t="s">
        <v>186</v>
      </c>
      <c r="B16" s="284">
        <v>3332</v>
      </c>
      <c r="C16" s="316">
        <v>1587</v>
      </c>
      <c r="D16" s="287">
        <f t="shared" si="0"/>
        <v>47.629051620648262</v>
      </c>
      <c r="E16" s="284">
        <v>2634</v>
      </c>
      <c r="F16" s="754">
        <v>1201</v>
      </c>
      <c r="G16" s="386">
        <f t="shared" si="1"/>
        <v>45.596051632498103</v>
      </c>
      <c r="H16" s="279">
        <f t="shared" si="4"/>
        <v>-698</v>
      </c>
      <c r="I16" s="285">
        <f t="shared" si="2"/>
        <v>-386</v>
      </c>
      <c r="J16" s="286">
        <f t="shared" si="3"/>
        <v>79.051620648259302</v>
      </c>
      <c r="K16" s="283">
        <f t="shared" si="3"/>
        <v>75.677378701953373</v>
      </c>
    </row>
    <row r="17" spans="1:11">
      <c r="A17" s="277" t="s">
        <v>188</v>
      </c>
      <c r="B17" s="279">
        <v>2932</v>
      </c>
      <c r="C17" s="313">
        <v>1262</v>
      </c>
      <c r="D17" s="278">
        <f t="shared" si="0"/>
        <v>43.042291950886771</v>
      </c>
      <c r="E17" s="279">
        <v>2310</v>
      </c>
      <c r="F17" s="752">
        <v>1018</v>
      </c>
      <c r="G17" s="384">
        <f t="shared" si="1"/>
        <v>44.069264069264072</v>
      </c>
      <c r="H17" s="279">
        <f t="shared" si="4"/>
        <v>-622</v>
      </c>
      <c r="I17" s="280">
        <f t="shared" si="2"/>
        <v>-244</v>
      </c>
      <c r="J17" s="281">
        <f t="shared" si="3"/>
        <v>78.785811732605723</v>
      </c>
      <c r="K17" s="278">
        <f t="shared" si="3"/>
        <v>80.665610142630754</v>
      </c>
    </row>
    <row r="18" spans="1:11">
      <c r="A18" s="272" t="s">
        <v>189</v>
      </c>
      <c r="B18" s="274">
        <v>14405</v>
      </c>
      <c r="C18" s="338">
        <v>6937</v>
      </c>
      <c r="D18" s="278">
        <f t="shared" si="0"/>
        <v>48.156889968760844</v>
      </c>
      <c r="E18" s="274">
        <v>12968</v>
      </c>
      <c r="F18" s="752">
        <v>6249</v>
      </c>
      <c r="G18" s="384">
        <f t="shared" si="1"/>
        <v>48.187847008019737</v>
      </c>
      <c r="H18" s="279">
        <f t="shared" si="4"/>
        <v>-1437</v>
      </c>
      <c r="I18" s="280">
        <f t="shared" si="2"/>
        <v>-688</v>
      </c>
      <c r="J18" s="281">
        <f t="shared" si="3"/>
        <v>90.024297119055888</v>
      </c>
      <c r="K18" s="278">
        <f t="shared" si="3"/>
        <v>90.082168084186236</v>
      </c>
    </row>
    <row r="19" spans="1:11">
      <c r="A19" s="282" t="s">
        <v>191</v>
      </c>
      <c r="B19" s="284">
        <v>3667</v>
      </c>
      <c r="C19" s="316">
        <v>1911</v>
      </c>
      <c r="D19" s="287">
        <f t="shared" si="0"/>
        <v>52.113444232342509</v>
      </c>
      <c r="E19" s="284">
        <v>3273</v>
      </c>
      <c r="F19" s="754">
        <v>1720</v>
      </c>
      <c r="G19" s="386">
        <f t="shared" si="1"/>
        <v>52.551176290864653</v>
      </c>
      <c r="H19" s="279">
        <f t="shared" si="4"/>
        <v>-394</v>
      </c>
      <c r="I19" s="285">
        <f t="shared" si="2"/>
        <v>-191</v>
      </c>
      <c r="J19" s="286">
        <f t="shared" si="3"/>
        <v>89.25552222525225</v>
      </c>
      <c r="K19" s="283">
        <f t="shared" si="3"/>
        <v>90.005232862375721</v>
      </c>
    </row>
    <row r="20" spans="1:11">
      <c r="A20" s="282" t="s">
        <v>190</v>
      </c>
      <c r="B20" s="284">
        <v>5095</v>
      </c>
      <c r="C20" s="316">
        <v>2604</v>
      </c>
      <c r="D20" s="283">
        <f t="shared" si="0"/>
        <v>51.108930323846913</v>
      </c>
      <c r="E20" s="284">
        <v>4579</v>
      </c>
      <c r="F20" s="753">
        <v>2388</v>
      </c>
      <c r="G20" s="385">
        <f t="shared" si="1"/>
        <v>52.1511246997161</v>
      </c>
      <c r="H20" s="279">
        <f t="shared" si="4"/>
        <v>-516</v>
      </c>
      <c r="I20" s="285">
        <f t="shared" si="2"/>
        <v>-216</v>
      </c>
      <c r="J20" s="286">
        <f t="shared" si="3"/>
        <v>89.872423945044162</v>
      </c>
      <c r="K20" s="283">
        <f t="shared" si="3"/>
        <v>91.705069124423972</v>
      </c>
    </row>
    <row r="21" spans="1:11">
      <c r="A21" s="277" t="s">
        <v>192</v>
      </c>
      <c r="B21" s="279">
        <v>4062</v>
      </c>
      <c r="C21" s="313">
        <v>1985</v>
      </c>
      <c r="D21" s="278">
        <f t="shared" si="0"/>
        <v>48.867552929591334</v>
      </c>
      <c r="E21" s="279">
        <v>3456</v>
      </c>
      <c r="F21" s="752">
        <v>1707</v>
      </c>
      <c r="G21" s="384">
        <f t="shared" si="1"/>
        <v>49.392361111111107</v>
      </c>
      <c r="H21" s="279">
        <f t="shared" si="4"/>
        <v>-606</v>
      </c>
      <c r="I21" s="280">
        <f t="shared" si="2"/>
        <v>-278</v>
      </c>
      <c r="J21" s="281">
        <f t="shared" si="3"/>
        <v>85.081240768094531</v>
      </c>
      <c r="K21" s="278">
        <f t="shared" si="3"/>
        <v>85.994962216624685</v>
      </c>
    </row>
    <row r="22" spans="1:11">
      <c r="A22" s="272" t="s">
        <v>4</v>
      </c>
      <c r="B22" s="274">
        <v>4146</v>
      </c>
      <c r="C22" s="338">
        <v>2486</v>
      </c>
      <c r="D22" s="278">
        <f t="shared" si="0"/>
        <v>59.961408586589485</v>
      </c>
      <c r="E22" s="274">
        <v>3766</v>
      </c>
      <c r="F22" s="752">
        <v>2229</v>
      </c>
      <c r="G22" s="384">
        <f t="shared" si="1"/>
        <v>59.187466808284647</v>
      </c>
      <c r="H22" s="279">
        <f t="shared" si="4"/>
        <v>-380</v>
      </c>
      <c r="I22" s="280">
        <f t="shared" si="2"/>
        <v>-257</v>
      </c>
      <c r="J22" s="281">
        <f t="shared" si="3"/>
        <v>90.834539315002417</v>
      </c>
      <c r="K22" s="278">
        <f t="shared" si="3"/>
        <v>89.662107803700721</v>
      </c>
    </row>
    <row r="23" spans="1:11">
      <c r="A23" s="277" t="s">
        <v>193</v>
      </c>
      <c r="B23" s="279">
        <v>3813</v>
      </c>
      <c r="C23" s="313">
        <v>1920</v>
      </c>
      <c r="D23" s="278">
        <f t="shared" si="0"/>
        <v>50.354051927616048</v>
      </c>
      <c r="E23" s="279">
        <v>3559</v>
      </c>
      <c r="F23" s="752">
        <v>1733</v>
      </c>
      <c r="G23" s="384">
        <f t="shared" si="1"/>
        <v>48.693453217195845</v>
      </c>
      <c r="H23" s="279">
        <f t="shared" si="4"/>
        <v>-254</v>
      </c>
      <c r="I23" s="280">
        <f t="shared" si="2"/>
        <v>-187</v>
      </c>
      <c r="J23" s="281">
        <f t="shared" si="3"/>
        <v>93.338578547075784</v>
      </c>
      <c r="K23" s="278">
        <f t="shared" si="3"/>
        <v>90.260416666666671</v>
      </c>
    </row>
    <row r="24" spans="1:11">
      <c r="A24" s="272" t="s">
        <v>5</v>
      </c>
      <c r="B24" s="274">
        <v>2196</v>
      </c>
      <c r="C24" s="338">
        <v>1249</v>
      </c>
      <c r="D24" s="278">
        <f t="shared" si="0"/>
        <v>56.876138433515479</v>
      </c>
      <c r="E24" s="274">
        <v>2099</v>
      </c>
      <c r="F24" s="752">
        <v>1135</v>
      </c>
      <c r="G24" s="384">
        <f t="shared" si="1"/>
        <v>54.073368270605052</v>
      </c>
      <c r="H24" s="279">
        <f t="shared" si="4"/>
        <v>-97</v>
      </c>
      <c r="I24" s="280">
        <f t="shared" si="2"/>
        <v>-114</v>
      </c>
      <c r="J24" s="281">
        <f t="shared" si="3"/>
        <v>95.582877959927131</v>
      </c>
      <c r="K24" s="278">
        <f t="shared" si="3"/>
        <v>90.872698158526816</v>
      </c>
    </row>
    <row r="25" spans="1:11">
      <c r="A25" s="277" t="s">
        <v>194</v>
      </c>
      <c r="B25" s="279">
        <v>5953</v>
      </c>
      <c r="C25" s="313">
        <v>3199</v>
      </c>
      <c r="D25" s="278">
        <f t="shared" si="0"/>
        <v>53.737611288426002</v>
      </c>
      <c r="E25" s="279">
        <v>4949</v>
      </c>
      <c r="F25" s="752">
        <v>2685</v>
      </c>
      <c r="G25" s="384">
        <f t="shared" si="1"/>
        <v>54.253384522125678</v>
      </c>
      <c r="H25" s="279">
        <f t="shared" si="4"/>
        <v>-1004</v>
      </c>
      <c r="I25" s="280">
        <f t="shared" si="2"/>
        <v>-514</v>
      </c>
      <c r="J25" s="281">
        <f t="shared" si="3"/>
        <v>83.134554006383325</v>
      </c>
      <c r="K25" s="278">
        <f t="shared" si="3"/>
        <v>83.932478899656132</v>
      </c>
    </row>
    <row r="26" spans="1:11">
      <c r="A26" s="272" t="s">
        <v>6</v>
      </c>
      <c r="B26" s="274">
        <v>4179</v>
      </c>
      <c r="C26" s="338">
        <v>2000</v>
      </c>
      <c r="D26" s="278">
        <f t="shared" si="0"/>
        <v>47.858339315625749</v>
      </c>
      <c r="E26" s="274">
        <v>3268</v>
      </c>
      <c r="F26" s="752">
        <v>1575</v>
      </c>
      <c r="G26" s="384">
        <f t="shared" si="1"/>
        <v>48.194614443084454</v>
      </c>
      <c r="H26" s="279">
        <f t="shared" si="4"/>
        <v>-911</v>
      </c>
      <c r="I26" s="280">
        <f t="shared" si="2"/>
        <v>-425</v>
      </c>
      <c r="J26" s="281">
        <f t="shared" si="3"/>
        <v>78.200526441732478</v>
      </c>
      <c r="K26" s="278">
        <f t="shared" si="3"/>
        <v>78.75</v>
      </c>
    </row>
    <row r="27" spans="1:11">
      <c r="A27" s="277" t="s">
        <v>7</v>
      </c>
      <c r="B27" s="279">
        <v>3131</v>
      </c>
      <c r="C27" s="313">
        <v>1828</v>
      </c>
      <c r="D27" s="278">
        <f t="shared" si="0"/>
        <v>58.383902906419671</v>
      </c>
      <c r="E27" s="279">
        <v>3088</v>
      </c>
      <c r="F27" s="752">
        <v>1711</v>
      </c>
      <c r="G27" s="384">
        <f t="shared" si="1"/>
        <v>55.4080310880829</v>
      </c>
      <c r="H27" s="279">
        <f t="shared" si="4"/>
        <v>-43</v>
      </c>
      <c r="I27" s="280">
        <f t="shared" si="2"/>
        <v>-117</v>
      </c>
      <c r="J27" s="281">
        <f t="shared" si="3"/>
        <v>98.626636857234104</v>
      </c>
      <c r="K27" s="278">
        <f t="shared" si="3"/>
        <v>93.599562363238505</v>
      </c>
    </row>
    <row r="28" spans="1:11">
      <c r="A28" s="272" t="s">
        <v>195</v>
      </c>
      <c r="B28" s="274">
        <v>2759</v>
      </c>
      <c r="C28" s="338">
        <v>1380</v>
      </c>
      <c r="D28" s="278">
        <f t="shared" si="0"/>
        <v>50.01812250815513</v>
      </c>
      <c r="E28" s="274">
        <v>2420</v>
      </c>
      <c r="F28" s="752">
        <v>1236</v>
      </c>
      <c r="G28" s="384">
        <f t="shared" si="1"/>
        <v>51.074380165289256</v>
      </c>
      <c r="H28" s="279">
        <f t="shared" si="4"/>
        <v>-339</v>
      </c>
      <c r="I28" s="280">
        <f t="shared" si="2"/>
        <v>-144</v>
      </c>
      <c r="J28" s="281">
        <f t="shared" si="3"/>
        <v>87.712939470822761</v>
      </c>
      <c r="K28" s="278">
        <f t="shared" si="3"/>
        <v>89.565217391304358</v>
      </c>
    </row>
    <row r="29" spans="1:11">
      <c r="A29" s="277" t="s">
        <v>8</v>
      </c>
      <c r="B29" s="279">
        <v>2439</v>
      </c>
      <c r="C29" s="313">
        <v>1167</v>
      </c>
      <c r="D29" s="278">
        <f t="shared" si="0"/>
        <v>47.847478474784751</v>
      </c>
      <c r="E29" s="279">
        <v>2159</v>
      </c>
      <c r="F29" s="752">
        <v>1026</v>
      </c>
      <c r="G29" s="384">
        <f t="shared" si="1"/>
        <v>47.522000926354799</v>
      </c>
      <c r="H29" s="279">
        <f t="shared" si="4"/>
        <v>-280</v>
      </c>
      <c r="I29" s="280">
        <f t="shared" si="2"/>
        <v>-141</v>
      </c>
      <c r="J29" s="281">
        <f t="shared" si="3"/>
        <v>88.519885198851995</v>
      </c>
      <c r="K29" s="278">
        <f t="shared" si="3"/>
        <v>87.917737789203088</v>
      </c>
    </row>
    <row r="30" spans="1:11">
      <c r="A30" s="272" t="s">
        <v>196</v>
      </c>
      <c r="B30" s="274">
        <v>8064</v>
      </c>
      <c r="C30" s="338">
        <v>4146</v>
      </c>
      <c r="D30" s="278">
        <f t="shared" si="0"/>
        <v>51.413690476190474</v>
      </c>
      <c r="E30" s="274">
        <v>6638</v>
      </c>
      <c r="F30" s="752">
        <v>3487</v>
      </c>
      <c r="G30" s="384">
        <f t="shared" si="1"/>
        <v>52.530882796022894</v>
      </c>
      <c r="H30" s="279">
        <f t="shared" si="4"/>
        <v>-1426</v>
      </c>
      <c r="I30" s="280">
        <f t="shared" si="2"/>
        <v>-659</v>
      </c>
      <c r="J30" s="281">
        <f t="shared" si="3"/>
        <v>82.316468253968253</v>
      </c>
      <c r="K30" s="278">
        <f t="shared" si="3"/>
        <v>84.105161601543657</v>
      </c>
    </row>
    <row r="31" spans="1:11">
      <c r="A31" s="277" t="s">
        <v>9</v>
      </c>
      <c r="B31" s="279">
        <v>3969</v>
      </c>
      <c r="C31" s="313">
        <v>1984</v>
      </c>
      <c r="D31" s="278">
        <f t="shared" si="0"/>
        <v>49.987402368354751</v>
      </c>
      <c r="E31" s="279">
        <v>3050</v>
      </c>
      <c r="F31" s="752">
        <v>1590</v>
      </c>
      <c r="G31" s="384">
        <f t="shared" si="1"/>
        <v>52.131147540983605</v>
      </c>
      <c r="H31" s="279">
        <f t="shared" si="4"/>
        <v>-919</v>
      </c>
      <c r="I31" s="280">
        <f t="shared" si="2"/>
        <v>-394</v>
      </c>
      <c r="J31" s="281">
        <f t="shared" si="3"/>
        <v>76.84555303602923</v>
      </c>
      <c r="K31" s="278">
        <f t="shared" si="3"/>
        <v>80.141129032258064</v>
      </c>
    </row>
    <row r="32" spans="1:11">
      <c r="A32" s="282" t="s">
        <v>232</v>
      </c>
      <c r="B32" s="284">
        <v>4210</v>
      </c>
      <c r="C32" s="316">
        <v>2050</v>
      </c>
      <c r="D32" s="283">
        <f t="shared" si="0"/>
        <v>48.693586698337292</v>
      </c>
      <c r="E32" s="284">
        <v>3622</v>
      </c>
      <c r="F32" s="753">
        <v>1784</v>
      </c>
      <c r="G32" s="385">
        <f t="shared" si="1"/>
        <v>49.254555494202094</v>
      </c>
      <c r="H32" s="279">
        <f t="shared" si="4"/>
        <v>-588</v>
      </c>
      <c r="I32" s="285">
        <f t="shared" si="2"/>
        <v>-266</v>
      </c>
      <c r="J32" s="286">
        <f t="shared" si="3"/>
        <v>86.033254156769601</v>
      </c>
      <c r="K32" s="283">
        <f t="shared" si="3"/>
        <v>87.024390243902445</v>
      </c>
    </row>
    <row r="33" spans="1:11">
      <c r="A33" s="381" t="s">
        <v>233</v>
      </c>
      <c r="B33" s="331">
        <v>7510</v>
      </c>
      <c r="C33" s="333">
        <v>3897</v>
      </c>
      <c r="D33" s="283">
        <f t="shared" si="0"/>
        <v>51.890812250332885</v>
      </c>
      <c r="E33" s="331">
        <v>6311</v>
      </c>
      <c r="F33" s="753">
        <v>3254</v>
      </c>
      <c r="G33" s="385">
        <f t="shared" si="1"/>
        <v>51.560766914910474</v>
      </c>
      <c r="H33" s="279">
        <f t="shared" si="4"/>
        <v>-1199</v>
      </c>
      <c r="I33" s="285">
        <f t="shared" si="2"/>
        <v>-643</v>
      </c>
      <c r="J33" s="286">
        <f t="shared" si="3"/>
        <v>84.034620505992009</v>
      </c>
      <c r="K33" s="283">
        <f t="shared" si="3"/>
        <v>83.500128303823445</v>
      </c>
    </row>
    <row r="34" spans="1:11">
      <c r="A34" s="272" t="s">
        <v>10</v>
      </c>
      <c r="B34" s="274">
        <v>3636</v>
      </c>
      <c r="C34" s="338">
        <v>1862</v>
      </c>
      <c r="D34" s="288">
        <f t="shared" si="0"/>
        <v>51.210121012101204</v>
      </c>
      <c r="E34" s="274">
        <v>3112</v>
      </c>
      <c r="F34" s="755">
        <v>1605</v>
      </c>
      <c r="G34" s="387">
        <f t="shared" si="1"/>
        <v>51.574550128534703</v>
      </c>
      <c r="H34" s="279">
        <f t="shared" si="4"/>
        <v>-524</v>
      </c>
      <c r="I34" s="280">
        <f t="shared" si="2"/>
        <v>-257</v>
      </c>
      <c r="J34" s="281">
        <f t="shared" si="3"/>
        <v>85.588558855885594</v>
      </c>
      <c r="K34" s="278">
        <f t="shared" si="3"/>
        <v>86.197636949516649</v>
      </c>
    </row>
    <row r="35" spans="1:11">
      <c r="A35" s="289" t="s">
        <v>214</v>
      </c>
      <c r="B35" s="290">
        <v>3074</v>
      </c>
      <c r="C35" s="320">
        <v>1645</v>
      </c>
      <c r="D35" s="287">
        <f t="shared" si="0"/>
        <v>53.513337670787251</v>
      </c>
      <c r="E35" s="290">
        <v>2800</v>
      </c>
      <c r="F35" s="754">
        <v>1552</v>
      </c>
      <c r="G35" s="386">
        <f t="shared" si="1"/>
        <v>55.428571428571431</v>
      </c>
      <c r="H35" s="279">
        <f t="shared" si="4"/>
        <v>-274</v>
      </c>
      <c r="I35" s="285">
        <f t="shared" si="2"/>
        <v>-93</v>
      </c>
      <c r="J35" s="286">
        <f t="shared" si="3"/>
        <v>91.086532205595319</v>
      </c>
      <c r="K35" s="283">
        <f t="shared" si="3"/>
        <v>94.346504559270514</v>
      </c>
    </row>
    <row r="36" spans="1:11">
      <c r="A36" s="289" t="s">
        <v>197</v>
      </c>
      <c r="B36" s="290">
        <v>18763</v>
      </c>
      <c r="C36" s="320">
        <v>9362</v>
      </c>
      <c r="D36" s="283">
        <f t="shared" si="0"/>
        <v>49.896072056707347</v>
      </c>
      <c r="E36" s="290">
        <v>16699</v>
      </c>
      <c r="F36" s="753">
        <v>8524</v>
      </c>
      <c r="G36" s="385">
        <f t="shared" si="1"/>
        <v>51.044972752859451</v>
      </c>
      <c r="H36" s="279">
        <f t="shared" si="4"/>
        <v>-2064</v>
      </c>
      <c r="I36" s="285">
        <f t="shared" si="2"/>
        <v>-838</v>
      </c>
      <c r="J36" s="286">
        <f t="shared" si="3"/>
        <v>88.999626925331768</v>
      </c>
      <c r="K36" s="283">
        <f t="shared" si="3"/>
        <v>91.048921170690022</v>
      </c>
    </row>
    <row r="37" spans="1:11">
      <c r="A37" s="277" t="s">
        <v>198</v>
      </c>
      <c r="B37" s="279">
        <v>5124</v>
      </c>
      <c r="C37" s="313">
        <v>2422</v>
      </c>
      <c r="D37" s="278">
        <f t="shared" si="0"/>
        <v>47.267759562841533</v>
      </c>
      <c r="E37" s="279">
        <v>4632</v>
      </c>
      <c r="F37" s="752">
        <v>2207</v>
      </c>
      <c r="G37" s="384">
        <f t="shared" si="1"/>
        <v>47.646804835924009</v>
      </c>
      <c r="H37" s="279">
        <f t="shared" si="4"/>
        <v>-492</v>
      </c>
      <c r="I37" s="280">
        <f t="shared" si="2"/>
        <v>-215</v>
      </c>
      <c r="J37" s="281">
        <f t="shared" si="3"/>
        <v>90.398126463700237</v>
      </c>
      <c r="K37" s="278">
        <f t="shared" si="3"/>
        <v>91.123038810900084</v>
      </c>
    </row>
    <row r="38" spans="1:11">
      <c r="A38" s="277" t="s">
        <v>13</v>
      </c>
      <c r="B38" s="279">
        <v>4669</v>
      </c>
      <c r="C38" s="313">
        <v>2599</v>
      </c>
      <c r="D38" s="278">
        <f t="shared" si="0"/>
        <v>55.665024630541872</v>
      </c>
      <c r="E38" s="279">
        <v>4229</v>
      </c>
      <c r="F38" s="752">
        <v>2364</v>
      </c>
      <c r="G38" s="384">
        <f t="shared" si="1"/>
        <v>55.899739891227242</v>
      </c>
      <c r="H38" s="279">
        <f t="shared" si="4"/>
        <v>-440</v>
      </c>
      <c r="I38" s="280">
        <f t="shared" si="2"/>
        <v>-235</v>
      </c>
      <c r="J38" s="281">
        <f t="shared" si="3"/>
        <v>90.576140501177989</v>
      </c>
      <c r="K38" s="278">
        <f t="shared" si="3"/>
        <v>90.958060792612542</v>
      </c>
    </row>
    <row r="39" spans="1:11" ht="13.5" thickBot="1">
      <c r="A39" s="291" t="s">
        <v>199</v>
      </c>
      <c r="B39" s="274">
        <v>4100</v>
      </c>
      <c r="C39" s="338">
        <v>2066</v>
      </c>
      <c r="D39" s="293">
        <f t="shared" si="0"/>
        <v>50.390243902439025</v>
      </c>
      <c r="E39" s="274">
        <v>3820</v>
      </c>
      <c r="F39" s="756">
        <v>1883</v>
      </c>
      <c r="G39" s="388">
        <f t="shared" si="1"/>
        <v>49.293193717277489</v>
      </c>
      <c r="H39" s="294">
        <f t="shared" si="4"/>
        <v>-280</v>
      </c>
      <c r="I39" s="295">
        <f t="shared" si="2"/>
        <v>-183</v>
      </c>
      <c r="J39" s="296">
        <f t="shared" si="3"/>
        <v>93.170731707317074</v>
      </c>
      <c r="K39" s="292">
        <f t="shared" si="3"/>
        <v>91.142303969022265</v>
      </c>
    </row>
    <row r="40" spans="1:11" ht="13.5" thickBot="1">
      <c r="A40" s="735" t="s">
        <v>181</v>
      </c>
      <c r="B40" s="297">
        <f>SUM(B10:B39)</f>
        <v>151099</v>
      </c>
      <c r="C40" s="303">
        <f>SUM(C10:C39)</f>
        <v>77099</v>
      </c>
      <c r="D40" s="298">
        <f t="shared" si="0"/>
        <v>51.025486601499679</v>
      </c>
      <c r="E40" s="303">
        <f>SUM(E10:E39)</f>
        <v>131407</v>
      </c>
      <c r="F40" s="757">
        <f>SUM(F10:F39)</f>
        <v>67405</v>
      </c>
      <c r="G40" s="390">
        <f t="shared" si="1"/>
        <v>51.294832086570729</v>
      </c>
      <c r="H40" s="303">
        <f>SUM(H10:H39)</f>
        <v>-19692</v>
      </c>
      <c r="I40" s="736">
        <f>SUM(I10:I39)</f>
        <v>-9694</v>
      </c>
      <c r="J40" s="305">
        <f t="shared" si="3"/>
        <v>86.967484894009885</v>
      </c>
      <c r="K40" s="390">
        <f t="shared" si="3"/>
        <v>87.4265554676455</v>
      </c>
    </row>
    <row r="41" spans="1:11">
      <c r="A41" s="299"/>
      <c r="B41" s="300"/>
      <c r="C41" s="300"/>
      <c r="D41" s="301"/>
      <c r="E41" s="300"/>
      <c r="F41" s="301"/>
      <c r="G41" s="301"/>
      <c r="H41" s="300"/>
      <c r="I41" s="300"/>
      <c r="J41" s="301"/>
      <c r="K41" s="301"/>
    </row>
    <row r="42" spans="1:11">
      <c r="A42" s="2" t="s">
        <v>215</v>
      </c>
      <c r="B42" s="726"/>
      <c r="C42" s="2"/>
      <c r="D42" s="2"/>
    </row>
    <row r="43" spans="1:11">
      <c r="B43" s="153"/>
      <c r="F43" s="301"/>
      <c r="G43" s="301"/>
    </row>
    <row r="44" spans="1:11">
      <c r="B44" s="153"/>
      <c r="F44" s="301"/>
      <c r="G44" s="301"/>
    </row>
    <row r="45" spans="1:11">
      <c r="B45" s="153"/>
    </row>
  </sheetData>
  <mergeCells count="14">
    <mergeCell ref="E7:E9"/>
    <mergeCell ref="F7:F9"/>
    <mergeCell ref="G7:G9"/>
    <mergeCell ref="K8:K9"/>
    <mergeCell ref="A2:K2"/>
    <mergeCell ref="A3:K3"/>
    <mergeCell ref="H5:K5"/>
    <mergeCell ref="B6:D6"/>
    <mergeCell ref="E6:G6"/>
    <mergeCell ref="H6:H9"/>
    <mergeCell ref="I6:I9"/>
    <mergeCell ref="B7:B9"/>
    <mergeCell ref="C7:C9"/>
    <mergeCell ref="D7:D9"/>
  </mergeCells>
  <printOptions horizontalCentered="1" verticalCentered="1" gridLinesSet="0"/>
  <pageMargins left="0.19685039370078741" right="0.19685039370078741" top="0.19685039370078741" bottom="0.19685039370078741" header="0.11811023622047245" footer="0.11811023622047245"/>
  <pageSetup paperSize="9" orientation="landscape" horizontalDpi="300" verticalDpi="300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5">
    <pageSetUpPr fitToPage="1"/>
  </sheetPr>
  <dimension ref="A1:K46"/>
  <sheetViews>
    <sheetView showGridLines="0" zoomScaleNormal="100" workbookViewId="0">
      <selection activeCell="F10" sqref="F10:F45"/>
    </sheetView>
  </sheetViews>
  <sheetFormatPr defaultRowHeight="12.75"/>
  <cols>
    <col min="1" max="1" width="27.28515625" customWidth="1"/>
    <col min="2" max="11" width="10.7109375" customWidth="1"/>
  </cols>
  <sheetData>
    <row r="1" spans="1:11">
      <c r="K1" s="210" t="s">
        <v>216</v>
      </c>
    </row>
    <row r="2" spans="1:11">
      <c r="A2" s="961" t="s">
        <v>217</v>
      </c>
      <c r="B2" s="961"/>
      <c r="C2" s="961"/>
      <c r="D2" s="961"/>
      <c r="E2" s="961"/>
      <c r="F2" s="961"/>
      <c r="G2" s="961"/>
      <c r="H2" s="961"/>
      <c r="I2" s="961"/>
      <c r="J2" s="961"/>
      <c r="K2" s="961"/>
    </row>
    <row r="3" spans="1:11">
      <c r="A3" s="961" t="s">
        <v>333</v>
      </c>
      <c r="B3" s="961"/>
      <c r="C3" s="961"/>
      <c r="D3" s="961"/>
      <c r="E3" s="961"/>
      <c r="F3" s="961"/>
      <c r="G3" s="961"/>
      <c r="H3" s="961"/>
      <c r="I3" s="961"/>
      <c r="J3" s="961"/>
      <c r="K3" s="961"/>
    </row>
    <row r="4" spans="1:11" ht="9.75" customHeight="1" thickBot="1">
      <c r="A4" s="255"/>
      <c r="B4" s="255"/>
      <c r="C4" s="255"/>
      <c r="D4" s="255"/>
      <c r="E4" s="255"/>
      <c r="F4" s="255"/>
      <c r="G4" s="255"/>
      <c r="H4" s="256"/>
      <c r="I4" s="256"/>
      <c r="J4" s="257"/>
      <c r="K4" s="257"/>
    </row>
    <row r="5" spans="1:11" ht="13.5" thickBot="1">
      <c r="A5" s="258" t="s">
        <v>202</v>
      </c>
      <c r="B5" s="259" t="s">
        <v>218</v>
      </c>
      <c r="C5" s="260"/>
      <c r="D5" s="260"/>
      <c r="E5" s="260"/>
      <c r="F5" s="260"/>
      <c r="G5" s="261"/>
      <c r="H5" s="1045" t="s">
        <v>361</v>
      </c>
      <c r="I5" s="1045"/>
      <c r="J5" s="1045"/>
      <c r="K5" s="1046"/>
    </row>
    <row r="6" spans="1:11" ht="13.15" customHeight="1" thickBot="1">
      <c r="A6" s="262"/>
      <c r="B6" s="1047" t="s">
        <v>310</v>
      </c>
      <c r="C6" s="1048"/>
      <c r="D6" s="1049"/>
      <c r="E6" s="778" t="s">
        <v>311</v>
      </c>
      <c r="F6" s="778"/>
      <c r="G6" s="779"/>
      <c r="H6" s="972" t="s">
        <v>219</v>
      </c>
      <c r="I6" s="1056" t="s">
        <v>205</v>
      </c>
      <c r="J6" s="263" t="s">
        <v>206</v>
      </c>
      <c r="K6" s="264"/>
    </row>
    <row r="7" spans="1:11" ht="13.5" customHeight="1" thickBot="1">
      <c r="A7" s="265" t="s">
        <v>207</v>
      </c>
      <c r="B7" s="1037" t="s">
        <v>219</v>
      </c>
      <c r="C7" s="1053" t="s">
        <v>209</v>
      </c>
      <c r="D7" s="779" t="s">
        <v>210</v>
      </c>
      <c r="E7" s="1037" t="s">
        <v>219</v>
      </c>
      <c r="F7" s="1053" t="s">
        <v>209</v>
      </c>
      <c r="G7" s="779" t="s">
        <v>210</v>
      </c>
      <c r="H7" s="1054"/>
      <c r="I7" s="1057"/>
      <c r="J7" s="266" t="s">
        <v>315</v>
      </c>
      <c r="K7" s="267"/>
    </row>
    <row r="8" spans="1:11" ht="13.5" thickBot="1">
      <c r="A8" s="268"/>
      <c r="B8" s="1038"/>
      <c r="C8" s="1054"/>
      <c r="D8" s="1043"/>
      <c r="E8" s="1038"/>
      <c r="F8" s="1054"/>
      <c r="G8" s="1043"/>
      <c r="H8" s="1054"/>
      <c r="I8" s="1057"/>
      <c r="J8" s="269" t="s">
        <v>211</v>
      </c>
      <c r="K8" s="779" t="s">
        <v>75</v>
      </c>
    </row>
    <row r="9" spans="1:11" ht="11.25" customHeight="1" thickBot="1">
      <c r="A9" s="270"/>
      <c r="B9" s="1052"/>
      <c r="C9" s="1055"/>
      <c r="D9" s="1044"/>
      <c r="E9" s="1039"/>
      <c r="F9" s="1055"/>
      <c r="G9" s="1044"/>
      <c r="H9" s="1055"/>
      <c r="I9" s="1058"/>
      <c r="J9" s="271" t="s">
        <v>212</v>
      </c>
      <c r="K9" s="1044"/>
    </row>
    <row r="10" spans="1:11" ht="13.5" thickBot="1">
      <c r="A10" s="302" t="s">
        <v>220</v>
      </c>
      <c r="B10" s="297">
        <v>723</v>
      </c>
      <c r="C10" s="303">
        <v>462</v>
      </c>
      <c r="D10" s="298">
        <f t="shared" ref="D10:D44" si="0">C10/B10*100</f>
        <v>63.900414937759329</v>
      </c>
      <c r="E10" s="297">
        <v>534</v>
      </c>
      <c r="F10" s="761">
        <v>334</v>
      </c>
      <c r="G10" s="390">
        <f t="shared" ref="G10:G44" si="1">F10/E10*100</f>
        <v>62.546816479400746</v>
      </c>
      <c r="H10" s="303">
        <f t="shared" ref="H10:I40" si="2">E10-B10</f>
        <v>-189</v>
      </c>
      <c r="I10" s="304">
        <f t="shared" si="2"/>
        <v>-128</v>
      </c>
      <c r="J10" s="305">
        <f t="shared" ref="J10:K44" si="3">E10/B10*100</f>
        <v>73.858921161825734</v>
      </c>
      <c r="K10" s="298">
        <f t="shared" si="3"/>
        <v>72.294372294372295</v>
      </c>
    </row>
    <row r="11" spans="1:11">
      <c r="A11" s="306" t="s">
        <v>14</v>
      </c>
      <c r="B11" s="307">
        <v>98</v>
      </c>
      <c r="C11" s="309">
        <v>64</v>
      </c>
      <c r="D11" s="308">
        <f t="shared" si="0"/>
        <v>65.306122448979593</v>
      </c>
      <c r="E11" s="307">
        <v>72</v>
      </c>
      <c r="F11" s="762">
        <v>47</v>
      </c>
      <c r="G11" s="288">
        <f t="shared" si="1"/>
        <v>65.277777777777786</v>
      </c>
      <c r="H11" s="309">
        <f t="shared" si="2"/>
        <v>-26</v>
      </c>
      <c r="I11" s="310">
        <f t="shared" si="2"/>
        <v>-17</v>
      </c>
      <c r="J11" s="311">
        <f t="shared" si="3"/>
        <v>73.469387755102048</v>
      </c>
      <c r="K11" s="308">
        <f t="shared" si="3"/>
        <v>73.4375</v>
      </c>
    </row>
    <row r="12" spans="1:11">
      <c r="A12" s="277" t="s">
        <v>17</v>
      </c>
      <c r="B12" s="279">
        <v>103</v>
      </c>
      <c r="C12" s="313">
        <v>70</v>
      </c>
      <c r="D12" s="312">
        <f t="shared" si="0"/>
        <v>67.961165048543691</v>
      </c>
      <c r="E12" s="279">
        <v>65</v>
      </c>
      <c r="F12" s="763">
        <v>41</v>
      </c>
      <c r="G12" s="278">
        <f t="shared" si="1"/>
        <v>63.076923076923073</v>
      </c>
      <c r="H12" s="313">
        <f t="shared" si="2"/>
        <v>-38</v>
      </c>
      <c r="I12" s="314">
        <f t="shared" si="2"/>
        <v>-29</v>
      </c>
      <c r="J12" s="281">
        <f t="shared" si="3"/>
        <v>63.10679611650486</v>
      </c>
      <c r="K12" s="312">
        <f t="shared" si="3"/>
        <v>58.571428571428577</v>
      </c>
    </row>
    <row r="13" spans="1:11">
      <c r="A13" s="282" t="s">
        <v>2</v>
      </c>
      <c r="B13" s="279">
        <v>42</v>
      </c>
      <c r="C13" s="313">
        <v>21</v>
      </c>
      <c r="D13" s="312">
        <f t="shared" si="0"/>
        <v>50</v>
      </c>
      <c r="E13" s="279">
        <v>25</v>
      </c>
      <c r="F13" s="763">
        <v>14</v>
      </c>
      <c r="G13" s="278">
        <f t="shared" si="1"/>
        <v>56.000000000000007</v>
      </c>
      <c r="H13" s="313">
        <f t="shared" si="2"/>
        <v>-17</v>
      </c>
      <c r="I13" s="314">
        <f t="shared" si="2"/>
        <v>-7</v>
      </c>
      <c r="J13" s="281">
        <f t="shared" si="3"/>
        <v>59.523809523809526</v>
      </c>
      <c r="K13" s="312">
        <f t="shared" si="3"/>
        <v>66.666666666666657</v>
      </c>
    </row>
    <row r="14" spans="1:11">
      <c r="A14" s="282" t="s">
        <v>18</v>
      </c>
      <c r="B14" s="279">
        <v>42</v>
      </c>
      <c r="C14" s="313">
        <v>25</v>
      </c>
      <c r="D14" s="312">
        <f t="shared" si="0"/>
        <v>59.523809523809526</v>
      </c>
      <c r="E14" s="279">
        <v>27</v>
      </c>
      <c r="F14" s="763">
        <v>16</v>
      </c>
      <c r="G14" s="278">
        <f t="shared" si="1"/>
        <v>59.259259259259252</v>
      </c>
      <c r="H14" s="313">
        <f t="shared" si="2"/>
        <v>-15</v>
      </c>
      <c r="I14" s="314">
        <f t="shared" si="2"/>
        <v>-9</v>
      </c>
      <c r="J14" s="281">
        <f t="shared" si="3"/>
        <v>64.285714285714292</v>
      </c>
      <c r="K14" s="312">
        <f t="shared" si="3"/>
        <v>64</v>
      </c>
    </row>
    <row r="15" spans="1:11">
      <c r="A15" s="277" t="s">
        <v>19</v>
      </c>
      <c r="B15" s="284">
        <v>58</v>
      </c>
      <c r="C15" s="316">
        <v>38</v>
      </c>
      <c r="D15" s="315">
        <f t="shared" si="0"/>
        <v>65.517241379310349</v>
      </c>
      <c r="E15" s="284">
        <v>47</v>
      </c>
      <c r="F15" s="764">
        <v>35</v>
      </c>
      <c r="G15" s="283">
        <f t="shared" si="1"/>
        <v>74.468085106382972</v>
      </c>
      <c r="H15" s="316">
        <f t="shared" si="2"/>
        <v>-11</v>
      </c>
      <c r="I15" s="317">
        <f t="shared" si="2"/>
        <v>-3</v>
      </c>
      <c r="J15" s="286">
        <f t="shared" si="3"/>
        <v>81.034482758620683</v>
      </c>
      <c r="K15" s="315">
        <f t="shared" si="3"/>
        <v>92.10526315789474</v>
      </c>
    </row>
    <row r="16" spans="1:11">
      <c r="A16" s="277" t="s">
        <v>22</v>
      </c>
      <c r="B16" s="284">
        <v>89</v>
      </c>
      <c r="C16" s="316">
        <v>64</v>
      </c>
      <c r="D16" s="315">
        <f t="shared" si="0"/>
        <v>71.910112359550567</v>
      </c>
      <c r="E16" s="284">
        <v>82</v>
      </c>
      <c r="F16" s="764">
        <v>46</v>
      </c>
      <c r="G16" s="283">
        <f t="shared" si="1"/>
        <v>56.09756097560976</v>
      </c>
      <c r="H16" s="316">
        <f t="shared" si="2"/>
        <v>-7</v>
      </c>
      <c r="I16" s="317">
        <f t="shared" si="2"/>
        <v>-18</v>
      </c>
      <c r="J16" s="286">
        <f t="shared" si="3"/>
        <v>92.134831460674164</v>
      </c>
      <c r="K16" s="315">
        <f t="shared" si="3"/>
        <v>71.875</v>
      </c>
    </row>
    <row r="17" spans="1:11">
      <c r="A17" s="277" t="s">
        <v>23</v>
      </c>
      <c r="B17" s="279">
        <v>74</v>
      </c>
      <c r="C17" s="313">
        <v>45</v>
      </c>
      <c r="D17" s="312">
        <f t="shared" si="0"/>
        <v>60.810810810810814</v>
      </c>
      <c r="E17" s="279">
        <v>57</v>
      </c>
      <c r="F17" s="763">
        <v>34</v>
      </c>
      <c r="G17" s="278">
        <f t="shared" si="1"/>
        <v>59.649122807017541</v>
      </c>
      <c r="H17" s="313">
        <f t="shared" si="2"/>
        <v>-17</v>
      </c>
      <c r="I17" s="314">
        <f t="shared" si="2"/>
        <v>-11</v>
      </c>
      <c r="J17" s="281">
        <f t="shared" si="3"/>
        <v>77.027027027027032</v>
      </c>
      <c r="K17" s="312">
        <f t="shared" si="3"/>
        <v>75.555555555555557</v>
      </c>
    </row>
    <row r="18" spans="1:11">
      <c r="A18" s="277" t="s">
        <v>13</v>
      </c>
      <c r="B18" s="279">
        <v>120</v>
      </c>
      <c r="C18" s="313">
        <v>72</v>
      </c>
      <c r="D18" s="312">
        <f t="shared" si="0"/>
        <v>60</v>
      </c>
      <c r="E18" s="279">
        <v>83</v>
      </c>
      <c r="F18" s="763">
        <v>52</v>
      </c>
      <c r="G18" s="278">
        <f t="shared" si="1"/>
        <v>62.650602409638559</v>
      </c>
      <c r="H18" s="313">
        <f t="shared" si="2"/>
        <v>-37</v>
      </c>
      <c r="I18" s="314">
        <f t="shared" si="2"/>
        <v>-20</v>
      </c>
      <c r="J18" s="281">
        <f t="shared" si="3"/>
        <v>69.166666666666671</v>
      </c>
      <c r="K18" s="312">
        <f t="shared" si="3"/>
        <v>72.222222222222214</v>
      </c>
    </row>
    <row r="19" spans="1:11" ht="13.5" thickBot="1">
      <c r="A19" s="318" t="s">
        <v>28</v>
      </c>
      <c r="B19" s="290">
        <v>97</v>
      </c>
      <c r="C19" s="320">
        <v>63</v>
      </c>
      <c r="D19" s="319">
        <f t="shared" si="0"/>
        <v>64.948453608247419</v>
      </c>
      <c r="E19" s="290">
        <v>76</v>
      </c>
      <c r="F19" s="765">
        <v>49</v>
      </c>
      <c r="G19" s="391">
        <f t="shared" si="1"/>
        <v>64.473684210526315</v>
      </c>
      <c r="H19" s="320">
        <f t="shared" si="2"/>
        <v>-21</v>
      </c>
      <c r="I19" s="321">
        <f t="shared" si="2"/>
        <v>-14</v>
      </c>
      <c r="J19" s="322">
        <f t="shared" si="3"/>
        <v>78.350515463917532</v>
      </c>
      <c r="K19" s="319">
        <f t="shared" si="3"/>
        <v>77.777777777777786</v>
      </c>
    </row>
    <row r="20" spans="1:11" ht="13.5" thickBot="1">
      <c r="A20" s="323" t="s">
        <v>40</v>
      </c>
      <c r="B20" s="297">
        <v>984</v>
      </c>
      <c r="C20" s="303">
        <v>560</v>
      </c>
      <c r="D20" s="298">
        <f t="shared" si="0"/>
        <v>56.910569105691053</v>
      </c>
      <c r="E20" s="297">
        <v>691</v>
      </c>
      <c r="F20" s="761">
        <v>378</v>
      </c>
      <c r="G20" s="390">
        <f t="shared" si="1"/>
        <v>54.70332850940666</v>
      </c>
      <c r="H20" s="303">
        <f t="shared" si="2"/>
        <v>-293</v>
      </c>
      <c r="I20" s="304">
        <f t="shared" si="2"/>
        <v>-182</v>
      </c>
      <c r="J20" s="305">
        <f t="shared" si="3"/>
        <v>70.223577235772368</v>
      </c>
      <c r="K20" s="298">
        <f t="shared" si="3"/>
        <v>67.5</v>
      </c>
    </row>
    <row r="21" spans="1:11">
      <c r="A21" s="306" t="s">
        <v>1</v>
      </c>
      <c r="B21" s="307">
        <v>246</v>
      </c>
      <c r="C21" s="309">
        <v>133</v>
      </c>
      <c r="D21" s="308">
        <f t="shared" si="0"/>
        <v>54.065040650406502</v>
      </c>
      <c r="E21" s="307">
        <v>204</v>
      </c>
      <c r="F21" s="762">
        <v>112</v>
      </c>
      <c r="G21" s="288">
        <f t="shared" si="1"/>
        <v>54.901960784313729</v>
      </c>
      <c r="H21" s="309">
        <f t="shared" si="2"/>
        <v>-42</v>
      </c>
      <c r="I21" s="310">
        <f t="shared" si="2"/>
        <v>-21</v>
      </c>
      <c r="J21" s="311">
        <f t="shared" si="3"/>
        <v>82.926829268292678</v>
      </c>
      <c r="K21" s="308">
        <f t="shared" si="3"/>
        <v>84.210526315789465</v>
      </c>
    </row>
    <row r="22" spans="1:11">
      <c r="A22" s="277" t="s">
        <v>16</v>
      </c>
      <c r="B22" s="279">
        <v>100</v>
      </c>
      <c r="C22" s="313">
        <v>68</v>
      </c>
      <c r="D22" s="312">
        <f t="shared" si="0"/>
        <v>68</v>
      </c>
      <c r="E22" s="279">
        <v>59</v>
      </c>
      <c r="F22" s="763">
        <v>37</v>
      </c>
      <c r="G22" s="278">
        <f t="shared" si="1"/>
        <v>62.711864406779661</v>
      </c>
      <c r="H22" s="313">
        <f t="shared" si="2"/>
        <v>-41</v>
      </c>
      <c r="I22" s="314">
        <f t="shared" si="2"/>
        <v>-31</v>
      </c>
      <c r="J22" s="281">
        <f t="shared" si="3"/>
        <v>59</v>
      </c>
      <c r="K22" s="312">
        <f t="shared" si="3"/>
        <v>54.411764705882348</v>
      </c>
    </row>
    <row r="23" spans="1:11">
      <c r="A23" s="282" t="s">
        <v>3</v>
      </c>
      <c r="B23" s="279">
        <v>125</v>
      </c>
      <c r="C23" s="313">
        <v>78</v>
      </c>
      <c r="D23" s="312">
        <f t="shared" si="0"/>
        <v>62.4</v>
      </c>
      <c r="E23" s="279">
        <v>94</v>
      </c>
      <c r="F23" s="763">
        <v>58</v>
      </c>
      <c r="G23" s="278">
        <f t="shared" si="1"/>
        <v>61.702127659574465</v>
      </c>
      <c r="H23" s="313">
        <f t="shared" si="2"/>
        <v>-31</v>
      </c>
      <c r="I23" s="314">
        <f t="shared" si="2"/>
        <v>-20</v>
      </c>
      <c r="J23" s="281">
        <f t="shared" si="3"/>
        <v>75.2</v>
      </c>
      <c r="K23" s="312">
        <f t="shared" si="3"/>
        <v>74.358974358974365</v>
      </c>
    </row>
    <row r="24" spans="1:11">
      <c r="A24" s="282" t="s">
        <v>21</v>
      </c>
      <c r="B24" s="279">
        <v>123</v>
      </c>
      <c r="C24" s="313">
        <v>77</v>
      </c>
      <c r="D24" s="312">
        <f t="shared" si="0"/>
        <v>62.601626016260155</v>
      </c>
      <c r="E24" s="279">
        <v>74</v>
      </c>
      <c r="F24" s="763">
        <v>42</v>
      </c>
      <c r="G24" s="278">
        <f t="shared" si="1"/>
        <v>56.756756756756758</v>
      </c>
      <c r="H24" s="313">
        <f t="shared" si="2"/>
        <v>-49</v>
      </c>
      <c r="I24" s="314">
        <f t="shared" si="2"/>
        <v>-35</v>
      </c>
      <c r="J24" s="281">
        <f t="shared" si="3"/>
        <v>60.162601626016269</v>
      </c>
      <c r="K24" s="312">
        <f t="shared" si="3"/>
        <v>54.54545454545454</v>
      </c>
    </row>
    <row r="25" spans="1:11">
      <c r="A25" s="277" t="s">
        <v>4</v>
      </c>
      <c r="B25" s="279">
        <v>243</v>
      </c>
      <c r="C25" s="313">
        <v>121</v>
      </c>
      <c r="D25" s="312">
        <f t="shared" si="0"/>
        <v>49.794238683127574</v>
      </c>
      <c r="E25" s="279">
        <v>153</v>
      </c>
      <c r="F25" s="763">
        <v>76</v>
      </c>
      <c r="G25" s="278">
        <f t="shared" si="1"/>
        <v>49.673202614379086</v>
      </c>
      <c r="H25" s="313">
        <f t="shared" si="2"/>
        <v>-90</v>
      </c>
      <c r="I25" s="314">
        <f t="shared" si="2"/>
        <v>-45</v>
      </c>
      <c r="J25" s="281">
        <f t="shared" si="3"/>
        <v>62.962962962962962</v>
      </c>
      <c r="K25" s="312">
        <f t="shared" si="3"/>
        <v>62.809917355371901</v>
      </c>
    </row>
    <row r="26" spans="1:11" ht="13.5" thickBot="1">
      <c r="A26" s="318" t="s">
        <v>7</v>
      </c>
      <c r="B26" s="324">
        <v>147</v>
      </c>
      <c r="C26" s="326">
        <v>83</v>
      </c>
      <c r="D26" s="325">
        <f t="shared" si="0"/>
        <v>56.4625850340136</v>
      </c>
      <c r="E26" s="324">
        <v>107</v>
      </c>
      <c r="F26" s="766">
        <v>53</v>
      </c>
      <c r="G26" s="293">
        <f t="shared" si="1"/>
        <v>49.532710280373834</v>
      </c>
      <c r="H26" s="326">
        <f t="shared" si="2"/>
        <v>-40</v>
      </c>
      <c r="I26" s="327">
        <f t="shared" si="2"/>
        <v>-30</v>
      </c>
      <c r="J26" s="328">
        <f t="shared" si="3"/>
        <v>72.789115646258509</v>
      </c>
      <c r="K26" s="325">
        <f t="shared" si="3"/>
        <v>63.855421686746979</v>
      </c>
    </row>
    <row r="27" spans="1:11" ht="13.5" thickBot="1">
      <c r="A27" s="329" t="s">
        <v>221</v>
      </c>
      <c r="B27" s="297">
        <v>1002</v>
      </c>
      <c r="C27" s="303">
        <v>629</v>
      </c>
      <c r="D27" s="298">
        <f t="shared" si="0"/>
        <v>62.774451097804395</v>
      </c>
      <c r="E27" s="297">
        <v>727</v>
      </c>
      <c r="F27" s="761">
        <v>422</v>
      </c>
      <c r="G27" s="390">
        <f t="shared" si="1"/>
        <v>58.046767537826682</v>
      </c>
      <c r="H27" s="303">
        <f t="shared" si="2"/>
        <v>-275</v>
      </c>
      <c r="I27" s="304">
        <f t="shared" si="2"/>
        <v>-207</v>
      </c>
      <c r="J27" s="305">
        <f t="shared" si="3"/>
        <v>72.554890219560875</v>
      </c>
      <c r="K27" s="298">
        <f t="shared" si="3"/>
        <v>67.090620031796504</v>
      </c>
    </row>
    <row r="28" spans="1:11">
      <c r="A28" s="306" t="s">
        <v>15</v>
      </c>
      <c r="B28" s="307">
        <v>142</v>
      </c>
      <c r="C28" s="309">
        <v>94</v>
      </c>
      <c r="D28" s="308">
        <f t="shared" si="0"/>
        <v>66.197183098591552</v>
      </c>
      <c r="E28" s="307">
        <v>98</v>
      </c>
      <c r="F28" s="762">
        <v>60</v>
      </c>
      <c r="G28" s="288">
        <f t="shared" si="1"/>
        <v>61.224489795918366</v>
      </c>
      <c r="H28" s="309">
        <f t="shared" si="2"/>
        <v>-44</v>
      </c>
      <c r="I28" s="310">
        <f t="shared" si="2"/>
        <v>-34</v>
      </c>
      <c r="J28" s="311">
        <f t="shared" si="3"/>
        <v>69.014084507042256</v>
      </c>
      <c r="K28" s="308">
        <f t="shared" si="3"/>
        <v>63.829787234042556</v>
      </c>
    </row>
    <row r="29" spans="1:11">
      <c r="A29" s="277" t="s">
        <v>20</v>
      </c>
      <c r="B29" s="279">
        <v>262</v>
      </c>
      <c r="C29" s="313">
        <v>155</v>
      </c>
      <c r="D29" s="312">
        <f t="shared" si="0"/>
        <v>59.160305343511453</v>
      </c>
      <c r="E29" s="279">
        <v>198</v>
      </c>
      <c r="F29" s="763">
        <v>105</v>
      </c>
      <c r="G29" s="278">
        <f t="shared" si="1"/>
        <v>53.030303030303031</v>
      </c>
      <c r="H29" s="313">
        <f t="shared" si="2"/>
        <v>-64</v>
      </c>
      <c r="I29" s="314">
        <f t="shared" si="2"/>
        <v>-50</v>
      </c>
      <c r="J29" s="281">
        <f t="shared" si="3"/>
        <v>75.572519083969468</v>
      </c>
      <c r="K29" s="312">
        <f t="shared" si="3"/>
        <v>67.741935483870961</v>
      </c>
    </row>
    <row r="30" spans="1:11">
      <c r="A30" s="277" t="s">
        <v>26</v>
      </c>
      <c r="B30" s="279">
        <v>196</v>
      </c>
      <c r="C30" s="313">
        <v>137</v>
      </c>
      <c r="D30" s="312">
        <f t="shared" si="0"/>
        <v>69.897959183673478</v>
      </c>
      <c r="E30" s="279">
        <v>123</v>
      </c>
      <c r="F30" s="763">
        <v>77</v>
      </c>
      <c r="G30" s="278">
        <f t="shared" si="1"/>
        <v>62.601626016260155</v>
      </c>
      <c r="H30" s="313">
        <f t="shared" si="2"/>
        <v>-73</v>
      </c>
      <c r="I30" s="314">
        <f t="shared" si="2"/>
        <v>-60</v>
      </c>
      <c r="J30" s="281">
        <f t="shared" si="3"/>
        <v>62.755102040816325</v>
      </c>
      <c r="K30" s="312">
        <f t="shared" si="3"/>
        <v>56.20437956204379</v>
      </c>
    </row>
    <row r="31" spans="1:11">
      <c r="A31" s="277" t="s">
        <v>232</v>
      </c>
      <c r="B31" s="279">
        <v>105</v>
      </c>
      <c r="C31" s="313">
        <v>63</v>
      </c>
      <c r="D31" s="312">
        <f t="shared" si="0"/>
        <v>60</v>
      </c>
      <c r="E31" s="279">
        <v>67</v>
      </c>
      <c r="F31" s="763">
        <v>39</v>
      </c>
      <c r="G31" s="278">
        <f t="shared" si="1"/>
        <v>58.208955223880601</v>
      </c>
      <c r="H31" s="313">
        <f>E31-B31</f>
        <v>-38</v>
      </c>
      <c r="I31" s="314">
        <f>F31-C31</f>
        <v>-24</v>
      </c>
      <c r="J31" s="281">
        <f>E31/B31*100</f>
        <v>63.809523809523803</v>
      </c>
      <c r="K31" s="312">
        <f>F31/C31*100</f>
        <v>61.904761904761905</v>
      </c>
    </row>
    <row r="32" spans="1:11">
      <c r="A32" s="282" t="s">
        <v>233</v>
      </c>
      <c r="B32" s="279">
        <v>134</v>
      </c>
      <c r="C32" s="313">
        <v>81</v>
      </c>
      <c r="D32" s="312">
        <f t="shared" si="0"/>
        <v>60.447761194029844</v>
      </c>
      <c r="E32" s="279">
        <v>111</v>
      </c>
      <c r="F32" s="763">
        <v>68</v>
      </c>
      <c r="G32" s="278">
        <f t="shared" si="1"/>
        <v>61.261261261261254</v>
      </c>
      <c r="H32" s="313">
        <f t="shared" si="2"/>
        <v>-23</v>
      </c>
      <c r="I32" s="314">
        <f t="shared" si="2"/>
        <v>-13</v>
      </c>
      <c r="J32" s="281">
        <f t="shared" si="3"/>
        <v>82.835820895522389</v>
      </c>
      <c r="K32" s="312">
        <f t="shared" si="3"/>
        <v>83.950617283950606</v>
      </c>
    </row>
    <row r="33" spans="1:11" ht="13.5" thickBot="1">
      <c r="A33" s="318" t="s">
        <v>27</v>
      </c>
      <c r="B33" s="290">
        <v>163</v>
      </c>
      <c r="C33" s="320">
        <v>99</v>
      </c>
      <c r="D33" s="319">
        <f t="shared" si="0"/>
        <v>60.736196319018411</v>
      </c>
      <c r="E33" s="290">
        <v>130</v>
      </c>
      <c r="F33" s="765">
        <v>73</v>
      </c>
      <c r="G33" s="391">
        <f t="shared" si="1"/>
        <v>56.153846153846153</v>
      </c>
      <c r="H33" s="320">
        <f t="shared" si="2"/>
        <v>-33</v>
      </c>
      <c r="I33" s="321">
        <f t="shared" si="2"/>
        <v>-26</v>
      </c>
      <c r="J33" s="322">
        <f t="shared" si="3"/>
        <v>79.754601226993856</v>
      </c>
      <c r="K33" s="319">
        <f t="shared" si="3"/>
        <v>73.73737373737373</v>
      </c>
    </row>
    <row r="34" spans="1:11" ht="13.5" thickBot="1">
      <c r="A34" s="330" t="s">
        <v>222</v>
      </c>
      <c r="B34" s="297">
        <v>716</v>
      </c>
      <c r="C34" s="303">
        <v>482</v>
      </c>
      <c r="D34" s="298">
        <f t="shared" si="0"/>
        <v>67.318435754189949</v>
      </c>
      <c r="E34" s="297">
        <v>539</v>
      </c>
      <c r="F34" s="761">
        <v>350</v>
      </c>
      <c r="G34" s="390">
        <f t="shared" si="1"/>
        <v>64.935064935064929</v>
      </c>
      <c r="H34" s="303">
        <f t="shared" si="2"/>
        <v>-177</v>
      </c>
      <c r="I34" s="304">
        <f t="shared" si="2"/>
        <v>-132</v>
      </c>
      <c r="J34" s="305">
        <f t="shared" si="3"/>
        <v>75.279329608938554</v>
      </c>
      <c r="K34" s="298">
        <f t="shared" si="3"/>
        <v>72.614107883817425</v>
      </c>
    </row>
    <row r="35" spans="1:11">
      <c r="A35" s="306" t="s">
        <v>5</v>
      </c>
      <c r="B35" s="331">
        <v>62</v>
      </c>
      <c r="C35" s="333">
        <v>45</v>
      </c>
      <c r="D35" s="332">
        <f t="shared" si="0"/>
        <v>72.58064516129032</v>
      </c>
      <c r="E35" s="331">
        <v>62</v>
      </c>
      <c r="F35" s="767">
        <v>38</v>
      </c>
      <c r="G35" s="392">
        <f t="shared" si="1"/>
        <v>61.29032258064516</v>
      </c>
      <c r="H35" s="333">
        <f t="shared" si="2"/>
        <v>0</v>
      </c>
      <c r="I35" s="334">
        <f t="shared" si="2"/>
        <v>-7</v>
      </c>
      <c r="J35" s="335">
        <f t="shared" si="3"/>
        <v>100</v>
      </c>
      <c r="K35" s="332">
        <f t="shared" si="3"/>
        <v>84.444444444444443</v>
      </c>
    </row>
    <row r="36" spans="1:11">
      <c r="A36" s="277" t="s">
        <v>24</v>
      </c>
      <c r="B36" s="279">
        <v>185</v>
      </c>
      <c r="C36" s="313">
        <v>132</v>
      </c>
      <c r="D36" s="315">
        <f t="shared" si="0"/>
        <v>71.351351351351354</v>
      </c>
      <c r="E36" s="284">
        <v>116</v>
      </c>
      <c r="F36" s="764">
        <v>81</v>
      </c>
      <c r="G36" s="283">
        <f t="shared" si="1"/>
        <v>69.827586206896555</v>
      </c>
      <c r="H36" s="316">
        <f t="shared" si="2"/>
        <v>-69</v>
      </c>
      <c r="I36" s="317">
        <f t="shared" si="2"/>
        <v>-51</v>
      </c>
      <c r="J36" s="286">
        <f t="shared" si="3"/>
        <v>62.702702702702709</v>
      </c>
      <c r="K36" s="315">
        <f t="shared" si="3"/>
        <v>61.363636363636367</v>
      </c>
    </row>
    <row r="37" spans="1:11">
      <c r="A37" s="277" t="s">
        <v>6</v>
      </c>
      <c r="B37" s="279">
        <v>62</v>
      </c>
      <c r="C37" s="313">
        <v>35</v>
      </c>
      <c r="D37" s="312">
        <f t="shared" si="0"/>
        <v>56.451612903225815</v>
      </c>
      <c r="E37" s="279">
        <v>58</v>
      </c>
      <c r="F37" s="763">
        <v>36</v>
      </c>
      <c r="G37" s="278">
        <f t="shared" si="1"/>
        <v>62.068965517241381</v>
      </c>
      <c r="H37" s="313">
        <f t="shared" si="2"/>
        <v>-4</v>
      </c>
      <c r="I37" s="314">
        <f t="shared" si="2"/>
        <v>1</v>
      </c>
      <c r="J37" s="281">
        <f t="shared" si="3"/>
        <v>93.548387096774192</v>
      </c>
      <c r="K37" s="312">
        <f t="shared" si="3"/>
        <v>102.85714285714285</v>
      </c>
    </row>
    <row r="38" spans="1:11">
      <c r="A38" s="277" t="s">
        <v>25</v>
      </c>
      <c r="B38" s="279">
        <v>84</v>
      </c>
      <c r="C38" s="313">
        <v>54</v>
      </c>
      <c r="D38" s="312">
        <f t="shared" si="0"/>
        <v>64.285714285714292</v>
      </c>
      <c r="E38" s="279">
        <v>68</v>
      </c>
      <c r="F38" s="763">
        <v>43</v>
      </c>
      <c r="G38" s="278">
        <f t="shared" si="1"/>
        <v>63.235294117647058</v>
      </c>
      <c r="H38" s="313">
        <f t="shared" si="2"/>
        <v>-16</v>
      </c>
      <c r="I38" s="314">
        <f t="shared" si="2"/>
        <v>-11</v>
      </c>
      <c r="J38" s="281">
        <f t="shared" si="3"/>
        <v>80.952380952380949</v>
      </c>
      <c r="K38" s="312">
        <f t="shared" si="3"/>
        <v>79.629629629629633</v>
      </c>
    </row>
    <row r="39" spans="1:11">
      <c r="A39" s="277" t="s">
        <v>8</v>
      </c>
      <c r="B39" s="279">
        <v>70</v>
      </c>
      <c r="C39" s="313">
        <v>47</v>
      </c>
      <c r="D39" s="312">
        <f t="shared" si="0"/>
        <v>67.142857142857139</v>
      </c>
      <c r="E39" s="279">
        <v>44</v>
      </c>
      <c r="F39" s="763">
        <v>32</v>
      </c>
      <c r="G39" s="278">
        <f t="shared" si="1"/>
        <v>72.727272727272734</v>
      </c>
      <c r="H39" s="313">
        <f t="shared" si="2"/>
        <v>-26</v>
      </c>
      <c r="I39" s="314">
        <f t="shared" si="2"/>
        <v>-15</v>
      </c>
      <c r="J39" s="281">
        <f t="shared" si="3"/>
        <v>62.857142857142854</v>
      </c>
      <c r="K39" s="312">
        <f t="shared" si="3"/>
        <v>68.085106382978722</v>
      </c>
    </row>
    <row r="40" spans="1:11">
      <c r="A40" s="277" t="s">
        <v>9</v>
      </c>
      <c r="B40" s="279">
        <v>97</v>
      </c>
      <c r="C40" s="313">
        <v>72</v>
      </c>
      <c r="D40" s="312">
        <f t="shared" si="0"/>
        <v>74.226804123711347</v>
      </c>
      <c r="E40" s="279">
        <v>77</v>
      </c>
      <c r="F40" s="763">
        <v>47</v>
      </c>
      <c r="G40" s="278">
        <f t="shared" si="1"/>
        <v>61.038961038961034</v>
      </c>
      <c r="H40" s="313">
        <f t="shared" si="2"/>
        <v>-20</v>
      </c>
      <c r="I40" s="314">
        <f t="shared" si="2"/>
        <v>-25</v>
      </c>
      <c r="J40" s="281">
        <f t="shared" si="3"/>
        <v>79.381443298969074</v>
      </c>
      <c r="K40" s="312">
        <f t="shared" si="3"/>
        <v>65.277777777777786</v>
      </c>
    </row>
    <row r="41" spans="1:11">
      <c r="A41" s="277" t="s">
        <v>10</v>
      </c>
      <c r="B41" s="279">
        <v>98</v>
      </c>
      <c r="C41" s="313">
        <v>64</v>
      </c>
      <c r="D41" s="312">
        <f t="shared" si="0"/>
        <v>65.306122448979593</v>
      </c>
      <c r="E41" s="279">
        <v>64</v>
      </c>
      <c r="F41" s="763">
        <v>44</v>
      </c>
      <c r="G41" s="278">
        <f t="shared" si="1"/>
        <v>68.75</v>
      </c>
      <c r="H41" s="313">
        <f t="shared" ref="H41:I44" si="4">E41-B41</f>
        <v>-34</v>
      </c>
      <c r="I41" s="314">
        <f t="shared" si="4"/>
        <v>-20</v>
      </c>
      <c r="J41" s="281">
        <f t="shared" si="3"/>
        <v>65.306122448979593</v>
      </c>
      <c r="K41" s="312">
        <f t="shared" si="3"/>
        <v>68.75</v>
      </c>
    </row>
    <row r="42" spans="1:11" ht="13.5" thickBot="1">
      <c r="A42" s="289" t="s">
        <v>12</v>
      </c>
      <c r="B42" s="324">
        <v>58</v>
      </c>
      <c r="C42" s="326">
        <v>33</v>
      </c>
      <c r="D42" s="325">
        <f t="shared" si="0"/>
        <v>56.896551724137936</v>
      </c>
      <c r="E42" s="324">
        <v>50</v>
      </c>
      <c r="F42" s="766">
        <v>29</v>
      </c>
      <c r="G42" s="293">
        <f t="shared" si="1"/>
        <v>57.999999999999993</v>
      </c>
      <c r="H42" s="326">
        <f t="shared" si="4"/>
        <v>-8</v>
      </c>
      <c r="I42" s="327">
        <f t="shared" si="4"/>
        <v>-4</v>
      </c>
      <c r="J42" s="328">
        <f t="shared" si="3"/>
        <v>86.206896551724128</v>
      </c>
      <c r="K42" s="325">
        <f t="shared" si="3"/>
        <v>87.878787878787875</v>
      </c>
    </row>
    <row r="43" spans="1:11" ht="13.5" thickBot="1">
      <c r="A43" s="330" t="s">
        <v>223</v>
      </c>
      <c r="B43" s="297">
        <v>400</v>
      </c>
      <c r="C43" s="303">
        <v>264</v>
      </c>
      <c r="D43" s="298">
        <f t="shared" si="0"/>
        <v>66</v>
      </c>
      <c r="E43" s="297">
        <v>280</v>
      </c>
      <c r="F43" s="761">
        <v>168</v>
      </c>
      <c r="G43" s="390">
        <f t="shared" si="1"/>
        <v>60</v>
      </c>
      <c r="H43" s="303">
        <f t="shared" si="4"/>
        <v>-120</v>
      </c>
      <c r="I43" s="304">
        <f t="shared" si="4"/>
        <v>-96</v>
      </c>
      <c r="J43" s="305">
        <f t="shared" si="3"/>
        <v>70</v>
      </c>
      <c r="K43" s="298">
        <f t="shared" si="3"/>
        <v>63.636363636363633</v>
      </c>
    </row>
    <row r="44" spans="1:11" ht="13.5" thickBot="1">
      <c r="A44" s="336" t="s">
        <v>11</v>
      </c>
      <c r="B44" s="760">
        <v>400</v>
      </c>
      <c r="C44" s="666">
        <v>264</v>
      </c>
      <c r="D44" s="337">
        <f t="shared" si="0"/>
        <v>66</v>
      </c>
      <c r="E44" s="274">
        <v>280</v>
      </c>
      <c r="F44" s="768">
        <v>168</v>
      </c>
      <c r="G44" s="287">
        <f t="shared" si="1"/>
        <v>60</v>
      </c>
      <c r="H44" s="338">
        <f>F44-C44</f>
        <v>-96</v>
      </c>
      <c r="I44" s="339">
        <f t="shared" si="4"/>
        <v>-96</v>
      </c>
      <c r="J44" s="276">
        <f t="shared" si="3"/>
        <v>70</v>
      </c>
      <c r="K44" s="337">
        <f t="shared" si="3"/>
        <v>63.636363636363633</v>
      </c>
    </row>
    <row r="45" spans="1:11" ht="13.5" thickBot="1">
      <c r="A45" s="340" t="s">
        <v>168</v>
      </c>
      <c r="B45" s="759">
        <v>3825</v>
      </c>
      <c r="C45" s="341">
        <v>2397</v>
      </c>
      <c r="D45" s="758">
        <f t="shared" ref="D45:K45" si="5">D43+D34+D27+D20+D10</f>
        <v>316.9038708954447</v>
      </c>
      <c r="E45" s="759">
        <v>2771</v>
      </c>
      <c r="F45" s="758">
        <v>1652</v>
      </c>
      <c r="G45" s="688">
        <f t="shared" si="5"/>
        <v>300.23197746169899</v>
      </c>
      <c r="H45" s="759">
        <f t="shared" si="5"/>
        <v>-1054</v>
      </c>
      <c r="I45" s="758">
        <f t="shared" si="5"/>
        <v>-745</v>
      </c>
      <c r="J45" s="759">
        <f t="shared" si="5"/>
        <v>361.91671822609754</v>
      </c>
      <c r="K45" s="758">
        <f t="shared" si="5"/>
        <v>343.13546384634986</v>
      </c>
    </row>
    <row r="46" spans="1:11">
      <c r="A46" s="2" t="s">
        <v>38</v>
      </c>
    </row>
  </sheetData>
  <mergeCells count="14">
    <mergeCell ref="K8:K9"/>
    <mergeCell ref="A2:K2"/>
    <mergeCell ref="A3:K3"/>
    <mergeCell ref="H5:K5"/>
    <mergeCell ref="B6:D6"/>
    <mergeCell ref="E6:G6"/>
    <mergeCell ref="H6:H9"/>
    <mergeCell ref="I6:I9"/>
    <mergeCell ref="B7:B9"/>
    <mergeCell ref="C7:C9"/>
    <mergeCell ref="D7:D9"/>
    <mergeCell ref="E7:E9"/>
    <mergeCell ref="F7:F9"/>
    <mergeCell ref="G7:G9"/>
  </mergeCells>
  <phoneticPr fontId="41" type="noConversion"/>
  <printOptions horizontalCentered="1" verticalCentered="1" gridLinesSet="0"/>
  <pageMargins left="0.25" right="0.25" top="0.75" bottom="0.75" header="0.3" footer="0.3"/>
  <pageSetup paperSize="9" scale="84" orientation="landscape" horizontalDpi="300" verticalDpi="300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7">
    <pageSetUpPr fitToPage="1"/>
  </sheetPr>
  <dimension ref="A1:K45"/>
  <sheetViews>
    <sheetView showGridLines="0" tabSelected="1" zoomScaleNormal="100" workbookViewId="0">
      <selection activeCell="L8" sqref="L8"/>
    </sheetView>
  </sheetViews>
  <sheetFormatPr defaultRowHeight="12.75"/>
  <cols>
    <col min="1" max="1" width="30.85546875" customWidth="1"/>
    <col min="2" max="2" width="15.140625" customWidth="1"/>
    <col min="3" max="3" width="15.42578125" customWidth="1"/>
    <col min="4" max="4" width="12.140625" customWidth="1"/>
    <col min="5" max="5" width="13.5703125" customWidth="1"/>
    <col min="6" max="6" width="8" customWidth="1"/>
    <col min="7" max="7" width="32.5703125" hidden="1" customWidth="1"/>
    <col min="8" max="8" width="20.5703125" hidden="1" customWidth="1"/>
    <col min="9" max="9" width="18.28515625" hidden="1" customWidth="1"/>
    <col min="10" max="10" width="8.140625" customWidth="1"/>
  </cols>
  <sheetData>
    <row r="1" spans="1:11" ht="15">
      <c r="E1" s="5"/>
      <c r="F1" s="772" t="s">
        <v>224</v>
      </c>
      <c r="G1" s="772"/>
      <c r="H1" s="772"/>
      <c r="I1" s="772"/>
      <c r="J1" s="772"/>
    </row>
    <row r="2" spans="1:11" ht="18" customHeight="1">
      <c r="A2" s="772" t="s">
        <v>68</v>
      </c>
      <c r="B2" s="772"/>
      <c r="C2" s="772"/>
      <c r="D2" s="772"/>
      <c r="E2" s="772"/>
    </row>
    <row r="3" spans="1:11" ht="16.5" customHeight="1">
      <c r="A3" s="772" t="s">
        <v>332</v>
      </c>
      <c r="B3" s="772"/>
      <c r="C3" s="772"/>
      <c r="D3" s="772"/>
      <c r="E3" s="772"/>
    </row>
    <row r="4" spans="1:11" ht="13.5" thickBot="1"/>
    <row r="5" spans="1:11" ht="14.25" customHeight="1" thickTop="1">
      <c r="A5" s="789" t="s">
        <v>67</v>
      </c>
      <c r="B5" s="798" t="s">
        <v>32</v>
      </c>
      <c r="C5" s="801" t="s">
        <v>231</v>
      </c>
      <c r="D5" s="1062" t="s">
        <v>367</v>
      </c>
      <c r="E5" s="1065" t="s">
        <v>312</v>
      </c>
      <c r="F5" s="793" t="s">
        <v>225</v>
      </c>
      <c r="G5" s="1068"/>
      <c r="H5" s="1068"/>
      <c r="I5" s="1068"/>
      <c r="J5" s="794"/>
    </row>
    <row r="6" spans="1:11" ht="12.75" customHeight="1">
      <c r="A6" s="1059"/>
      <c r="B6" s="1060"/>
      <c r="C6" s="1061"/>
      <c r="D6" s="1063"/>
      <c r="E6" s="1066"/>
      <c r="F6" s="795"/>
      <c r="G6" s="780"/>
      <c r="H6" s="780"/>
      <c r="I6" s="780"/>
      <c r="J6" s="796"/>
    </row>
    <row r="7" spans="1:11">
      <c r="A7" s="1059"/>
      <c r="B7" s="1060"/>
      <c r="C7" s="1061"/>
      <c r="D7" s="1063"/>
      <c r="E7" s="1066"/>
      <c r="F7" s="795"/>
      <c r="G7" s="780"/>
      <c r="H7" s="780"/>
      <c r="I7" s="780"/>
      <c r="J7" s="796"/>
    </row>
    <row r="8" spans="1:11" ht="18" customHeight="1" thickBot="1">
      <c r="A8" s="1059"/>
      <c r="B8" s="1060"/>
      <c r="C8" s="1061"/>
      <c r="D8" s="1063"/>
      <c r="E8" s="1066"/>
      <c r="F8" s="1069"/>
      <c r="G8" s="1070"/>
      <c r="H8" s="1070"/>
      <c r="I8" s="1070"/>
      <c r="J8" s="797"/>
    </row>
    <row r="9" spans="1:11" ht="26.25" customHeight="1" thickTop="1" thickBot="1">
      <c r="A9" s="786"/>
      <c r="B9" s="748" t="s">
        <v>310</v>
      </c>
      <c r="C9" s="771" t="s">
        <v>311</v>
      </c>
      <c r="D9" s="1064"/>
      <c r="E9" s="1067"/>
      <c r="F9" s="103" t="s">
        <v>313</v>
      </c>
      <c r="G9" s="102"/>
      <c r="H9" s="102"/>
      <c r="I9" s="102"/>
      <c r="J9" s="100" t="s">
        <v>314</v>
      </c>
    </row>
    <row r="10" spans="1:11" ht="23.25" customHeight="1" thickTop="1" thickBot="1">
      <c r="A10" s="375" t="s">
        <v>64</v>
      </c>
      <c r="B10" s="683">
        <v>151099</v>
      </c>
      <c r="C10" s="664">
        <v>131407</v>
      </c>
      <c r="D10" s="373">
        <f t="shared" ref="D10:D32" si="0">C10-B10</f>
        <v>-19692</v>
      </c>
      <c r="E10" s="374">
        <f t="shared" ref="E10:E32" si="1">C10/B10*100</f>
        <v>86.967484894009885</v>
      </c>
      <c r="F10" s="374">
        <f>B10/$B$10*100</f>
        <v>100</v>
      </c>
      <c r="G10" s="376"/>
      <c r="H10" s="376"/>
      <c r="I10" s="376"/>
      <c r="J10" s="374">
        <v>100</v>
      </c>
    </row>
    <row r="11" spans="1:11" ht="16.5" customHeight="1" thickTop="1">
      <c r="A11" s="342" t="s">
        <v>63</v>
      </c>
      <c r="B11" s="684">
        <v>77099</v>
      </c>
      <c r="C11" s="94">
        <v>67405</v>
      </c>
      <c r="D11" s="397">
        <f t="shared" si="0"/>
        <v>-9694</v>
      </c>
      <c r="E11" s="343">
        <f t="shared" si="1"/>
        <v>87.4265554676455</v>
      </c>
      <c r="F11" s="63">
        <f>B11/$B$10*100</f>
        <v>51.025486601499679</v>
      </c>
      <c r="G11" s="64"/>
      <c r="H11" s="64"/>
      <c r="I11" s="64"/>
      <c r="J11" s="63">
        <f t="shared" ref="J11:J32" si="2">C11/$C$10*100</f>
        <v>51.294832086570729</v>
      </c>
      <c r="K11" s="43"/>
    </row>
    <row r="12" spans="1:11" ht="16.5" customHeight="1">
      <c r="A12" s="342" t="s">
        <v>62</v>
      </c>
      <c r="B12" s="685">
        <v>74000</v>
      </c>
      <c r="C12" s="61">
        <v>64002</v>
      </c>
      <c r="D12" s="398">
        <f t="shared" si="0"/>
        <v>-9998</v>
      </c>
      <c r="E12" s="344">
        <f t="shared" si="1"/>
        <v>86.48918918918919</v>
      </c>
      <c r="F12" s="63">
        <f t="shared" ref="F12:F21" si="3">B12/$B$10*100</f>
        <v>48.974513398500321</v>
      </c>
      <c r="G12" s="54"/>
      <c r="H12" s="54"/>
      <c r="I12" s="54"/>
      <c r="J12" s="63">
        <f t="shared" si="2"/>
        <v>48.705167913429271</v>
      </c>
      <c r="K12" s="43"/>
    </row>
    <row r="13" spans="1:11" ht="15.75" customHeight="1">
      <c r="A13" s="342" t="s">
        <v>61</v>
      </c>
      <c r="B13" s="685">
        <v>131604</v>
      </c>
      <c r="C13" s="61">
        <v>115362</v>
      </c>
      <c r="D13" s="398">
        <f t="shared" si="0"/>
        <v>-16242</v>
      </c>
      <c r="E13" s="344">
        <f t="shared" si="1"/>
        <v>87.658429834959435</v>
      </c>
      <c r="F13" s="63">
        <f t="shared" si="3"/>
        <v>87.097862990489688</v>
      </c>
      <c r="G13" s="54"/>
      <c r="H13" s="54"/>
      <c r="I13" s="54"/>
      <c r="J13" s="63">
        <f t="shared" si="2"/>
        <v>87.789843767835805</v>
      </c>
      <c r="K13" s="43"/>
    </row>
    <row r="14" spans="1:11" ht="15.75" customHeight="1">
      <c r="A14" s="342" t="s">
        <v>60</v>
      </c>
      <c r="B14" s="685">
        <v>6786</v>
      </c>
      <c r="C14" s="61">
        <v>6097</v>
      </c>
      <c r="D14" s="398">
        <f t="shared" si="0"/>
        <v>-689</v>
      </c>
      <c r="E14" s="344">
        <f t="shared" si="1"/>
        <v>89.846743295019166</v>
      </c>
      <c r="F14" s="63">
        <f t="shared" si="3"/>
        <v>4.4910952421922046</v>
      </c>
      <c r="G14" s="54"/>
      <c r="H14" s="54"/>
      <c r="I14" s="54"/>
      <c r="J14" s="63">
        <f t="shared" si="2"/>
        <v>4.639783268775636</v>
      </c>
      <c r="K14" s="43"/>
    </row>
    <row r="15" spans="1:11" ht="16.5" customHeight="1">
      <c r="A15" s="342" t="s">
        <v>59</v>
      </c>
      <c r="B15" s="685">
        <v>19495</v>
      </c>
      <c r="C15" s="61">
        <v>16045</v>
      </c>
      <c r="D15" s="398">
        <f t="shared" si="0"/>
        <v>-3450</v>
      </c>
      <c r="E15" s="344">
        <f t="shared" si="1"/>
        <v>82.303154655039762</v>
      </c>
      <c r="F15" s="63">
        <f t="shared" si="3"/>
        <v>12.902137009510319</v>
      </c>
      <c r="G15" s="54"/>
      <c r="H15" s="54"/>
      <c r="I15" s="54"/>
      <c r="J15" s="63">
        <f t="shared" si="2"/>
        <v>12.210156232164191</v>
      </c>
      <c r="K15" s="43"/>
    </row>
    <row r="16" spans="1:11" ht="16.5" customHeight="1">
      <c r="A16" s="345" t="s">
        <v>58</v>
      </c>
      <c r="B16" s="685">
        <v>27422</v>
      </c>
      <c r="C16" s="61">
        <v>20535</v>
      </c>
      <c r="D16" s="398">
        <f t="shared" si="0"/>
        <v>-6887</v>
      </c>
      <c r="E16" s="344">
        <f t="shared" si="1"/>
        <v>74.885128728757934</v>
      </c>
      <c r="F16" s="63">
        <f t="shared" si="3"/>
        <v>18.14836630288751</v>
      </c>
      <c r="G16" s="54"/>
      <c r="H16" s="54"/>
      <c r="I16" s="54"/>
      <c r="J16" s="63">
        <f t="shared" si="2"/>
        <v>15.627021391554482</v>
      </c>
      <c r="K16" s="43"/>
    </row>
    <row r="17" spans="1:11" ht="16.5" customHeight="1">
      <c r="A17" s="346" t="s">
        <v>57</v>
      </c>
      <c r="B17" s="685">
        <v>123677</v>
      </c>
      <c r="C17" s="61">
        <v>110872</v>
      </c>
      <c r="D17" s="398">
        <f t="shared" si="0"/>
        <v>-12805</v>
      </c>
      <c r="E17" s="344">
        <f t="shared" si="1"/>
        <v>89.64641768477567</v>
      </c>
      <c r="F17" s="63">
        <f t="shared" si="3"/>
        <v>81.85163369711249</v>
      </c>
      <c r="G17" s="54"/>
      <c r="H17" s="54"/>
      <c r="I17" s="54"/>
      <c r="J17" s="63">
        <f t="shared" si="2"/>
        <v>84.372978608445521</v>
      </c>
      <c r="K17" s="43"/>
    </row>
    <row r="18" spans="1:11" ht="15.75" customHeight="1">
      <c r="A18" s="342" t="s">
        <v>56</v>
      </c>
      <c r="B18" s="685">
        <v>53521</v>
      </c>
      <c r="C18" s="61">
        <v>46680</v>
      </c>
      <c r="D18" s="398">
        <f t="shared" si="0"/>
        <v>-6841</v>
      </c>
      <c r="E18" s="344">
        <f t="shared" si="1"/>
        <v>87.218101306029411</v>
      </c>
      <c r="F18" s="63">
        <f t="shared" si="3"/>
        <v>35.421147724339669</v>
      </c>
      <c r="G18" s="54"/>
      <c r="H18" s="54"/>
      <c r="I18" s="54"/>
      <c r="J18" s="63">
        <f t="shared" si="2"/>
        <v>35.52322174617791</v>
      </c>
      <c r="K18" s="43"/>
    </row>
    <row r="19" spans="1:11" ht="16.5" customHeight="1">
      <c r="A19" s="347" t="s">
        <v>55</v>
      </c>
      <c r="B19" s="686">
        <v>97578</v>
      </c>
      <c r="C19" s="665">
        <v>84727</v>
      </c>
      <c r="D19" s="399">
        <f t="shared" si="0"/>
        <v>-12851</v>
      </c>
      <c r="E19" s="348">
        <f t="shared" si="1"/>
        <v>86.830023160958419</v>
      </c>
      <c r="F19" s="63">
        <f t="shared" si="3"/>
        <v>64.578852275660324</v>
      </c>
      <c r="G19" s="81"/>
      <c r="H19" s="81"/>
      <c r="I19" s="81"/>
      <c r="J19" s="393">
        <f t="shared" si="2"/>
        <v>64.476778253822104</v>
      </c>
      <c r="K19" s="43"/>
    </row>
    <row r="20" spans="1:11" ht="24" customHeight="1">
      <c r="A20" s="104" t="s">
        <v>78</v>
      </c>
      <c r="B20" s="685">
        <v>3825</v>
      </c>
      <c r="C20" s="61">
        <v>2771</v>
      </c>
      <c r="D20" s="398">
        <f t="shared" si="0"/>
        <v>-1054</v>
      </c>
      <c r="E20" s="344">
        <f t="shared" si="1"/>
        <v>72.444444444444443</v>
      </c>
      <c r="F20" s="63">
        <f t="shared" si="3"/>
        <v>2.5314528885035639</v>
      </c>
      <c r="G20" s="54"/>
      <c r="H20" s="54"/>
      <c r="I20" s="54"/>
      <c r="J20" s="52">
        <f t="shared" si="2"/>
        <v>2.1087156696370819</v>
      </c>
      <c r="K20" s="43"/>
    </row>
    <row r="21" spans="1:11" ht="25.5" customHeight="1" thickBot="1">
      <c r="A21" s="349" t="s">
        <v>53</v>
      </c>
      <c r="B21" s="687">
        <v>963</v>
      </c>
      <c r="C21" s="395">
        <v>740</v>
      </c>
      <c r="D21" s="398">
        <f t="shared" si="0"/>
        <v>-223</v>
      </c>
      <c r="E21" s="344">
        <f t="shared" si="1"/>
        <v>76.84319833852544</v>
      </c>
      <c r="F21" s="63">
        <f t="shared" si="3"/>
        <v>0.63733049192913249</v>
      </c>
      <c r="G21" s="54"/>
      <c r="H21" s="54"/>
      <c r="I21" s="54"/>
      <c r="J21" s="52">
        <f t="shared" si="2"/>
        <v>0.56313590600196339</v>
      </c>
      <c r="K21" s="43"/>
    </row>
    <row r="22" spans="1:11" ht="33.75" customHeight="1" thickTop="1" thickBot="1">
      <c r="A22" s="741" t="s">
        <v>226</v>
      </c>
      <c r="B22" s="742">
        <v>136141</v>
      </c>
      <c r="C22" s="743">
        <v>112876</v>
      </c>
      <c r="D22" s="744">
        <f t="shared" si="0"/>
        <v>-23265</v>
      </c>
      <c r="E22" s="745">
        <f t="shared" si="1"/>
        <v>82.911099521819281</v>
      </c>
      <c r="F22" s="745">
        <f>B22/$B$22*100</f>
        <v>100</v>
      </c>
      <c r="G22" s="746"/>
      <c r="H22" s="746"/>
      <c r="I22" s="746"/>
      <c r="J22" s="745">
        <f t="shared" si="2"/>
        <v>85.89801152145624</v>
      </c>
      <c r="K22" s="43"/>
    </row>
    <row r="23" spans="1:11" ht="17.25" customHeight="1" thickTop="1">
      <c r="A23" s="727" t="s">
        <v>54</v>
      </c>
      <c r="B23" s="684">
        <v>22176</v>
      </c>
      <c r="C23" s="94">
        <v>16979</v>
      </c>
      <c r="D23" s="397">
        <f t="shared" si="0"/>
        <v>-5197</v>
      </c>
      <c r="E23" s="737">
        <f t="shared" si="1"/>
        <v>76.564754689754693</v>
      </c>
      <c r="F23" s="738">
        <f>B23/$B$22*100</f>
        <v>16.288994498350977</v>
      </c>
      <c r="G23" s="90"/>
      <c r="H23" s="90"/>
      <c r="I23" s="90"/>
      <c r="J23" s="88">
        <f t="shared" si="2"/>
        <v>12.920925064874778</v>
      </c>
      <c r="K23" s="43"/>
    </row>
    <row r="24" spans="1:11" ht="16.5" customHeight="1">
      <c r="A24" s="350" t="s">
        <v>52</v>
      </c>
      <c r="B24" s="685">
        <v>43339</v>
      </c>
      <c r="C24" s="61">
        <v>41149</v>
      </c>
      <c r="D24" s="398">
        <f t="shared" si="0"/>
        <v>-2190</v>
      </c>
      <c r="E24" s="344">
        <f t="shared" si="1"/>
        <v>94.94681464731535</v>
      </c>
      <c r="F24" s="740">
        <f t="shared" ref="F24:F32" si="4">B24/$B$22*100</f>
        <v>31.833907492966851</v>
      </c>
      <c r="G24" s="54"/>
      <c r="H24" s="54"/>
      <c r="I24" s="54"/>
      <c r="J24" s="52">
        <f t="shared" si="2"/>
        <v>31.314161346047015</v>
      </c>
      <c r="K24" s="43"/>
    </row>
    <row r="25" spans="1:11" ht="15.75" customHeight="1">
      <c r="A25" s="350" t="s">
        <v>51</v>
      </c>
      <c r="B25" s="685">
        <v>46816</v>
      </c>
      <c r="C25" s="61">
        <v>41415</v>
      </c>
      <c r="D25" s="398">
        <f t="shared" si="0"/>
        <v>-5401</v>
      </c>
      <c r="E25" s="344">
        <f t="shared" si="1"/>
        <v>88.463345864661662</v>
      </c>
      <c r="F25" s="740">
        <f t="shared" si="4"/>
        <v>34.3878772742965</v>
      </c>
      <c r="G25" s="54"/>
      <c r="H25" s="54"/>
      <c r="I25" s="54"/>
      <c r="J25" s="52">
        <f t="shared" si="2"/>
        <v>31.516585874420695</v>
      </c>
      <c r="K25" s="43"/>
    </row>
    <row r="26" spans="1:11" ht="16.5" customHeight="1">
      <c r="A26" s="349" t="s">
        <v>50</v>
      </c>
      <c r="B26" s="685">
        <v>72890</v>
      </c>
      <c r="C26" s="61">
        <v>72519</v>
      </c>
      <c r="D26" s="398">
        <f t="shared" si="0"/>
        <v>-371</v>
      </c>
      <c r="E26" s="344">
        <f t="shared" si="1"/>
        <v>99.491013856496096</v>
      </c>
      <c r="F26" s="739">
        <f t="shared" si="4"/>
        <v>53.540079770238215</v>
      </c>
      <c r="G26" s="54"/>
      <c r="H26" s="54"/>
      <c r="I26" s="54"/>
      <c r="J26" s="52">
        <f t="shared" si="2"/>
        <v>55.186557793724845</v>
      </c>
      <c r="K26" s="43"/>
    </row>
    <row r="27" spans="1:11" ht="23.25" customHeight="1">
      <c r="A27" s="349" t="s">
        <v>49</v>
      </c>
      <c r="B27" s="685">
        <v>18570</v>
      </c>
      <c r="C27" s="61">
        <v>17002</v>
      </c>
      <c r="D27" s="398">
        <f t="shared" si="0"/>
        <v>-1568</v>
      </c>
      <c r="E27" s="344">
        <f t="shared" si="1"/>
        <v>91.556273559504575</v>
      </c>
      <c r="F27" s="740">
        <f t="shared" si="4"/>
        <v>13.640270014176478</v>
      </c>
      <c r="G27" s="54"/>
      <c r="H27" s="54"/>
      <c r="I27" s="54"/>
      <c r="J27" s="52">
        <f t="shared" si="2"/>
        <v>12.938427937628894</v>
      </c>
      <c r="K27" s="43"/>
    </row>
    <row r="28" spans="1:11" ht="27.75" customHeight="1">
      <c r="A28" s="350" t="s">
        <v>48</v>
      </c>
      <c r="B28" s="685">
        <v>16031</v>
      </c>
      <c r="C28" s="61">
        <v>15306</v>
      </c>
      <c r="D28" s="398">
        <f t="shared" si="0"/>
        <v>-725</v>
      </c>
      <c r="E28" s="344">
        <f t="shared" si="1"/>
        <v>95.477512319880233</v>
      </c>
      <c r="F28" s="740">
        <f t="shared" si="4"/>
        <v>11.775291793067481</v>
      </c>
      <c r="G28" s="54"/>
      <c r="H28" s="54"/>
      <c r="I28" s="54"/>
      <c r="J28" s="52">
        <f t="shared" si="2"/>
        <v>11.647781320629798</v>
      </c>
      <c r="K28" s="43"/>
    </row>
    <row r="29" spans="1:11" ht="15" customHeight="1">
      <c r="A29" s="350" t="s">
        <v>47</v>
      </c>
      <c r="B29" s="685">
        <v>27326</v>
      </c>
      <c r="C29" s="61">
        <v>23242</v>
      </c>
      <c r="D29" s="398">
        <f t="shared" si="0"/>
        <v>-4084</v>
      </c>
      <c r="E29" s="344">
        <f t="shared" si="1"/>
        <v>85.054526824269928</v>
      </c>
      <c r="F29" s="739">
        <f t="shared" si="4"/>
        <v>20.071837286342838</v>
      </c>
      <c r="G29" s="54"/>
      <c r="H29" s="54"/>
      <c r="I29" s="54"/>
      <c r="J29" s="52">
        <f t="shared" si="2"/>
        <v>17.68703341526707</v>
      </c>
      <c r="K29" s="43"/>
    </row>
    <row r="30" spans="1:11" ht="17.25" customHeight="1">
      <c r="A30" s="350" t="s">
        <v>46</v>
      </c>
      <c r="B30" s="685">
        <v>87257</v>
      </c>
      <c r="C30" s="61">
        <v>76342</v>
      </c>
      <c r="D30" s="398">
        <f t="shared" si="0"/>
        <v>-10915</v>
      </c>
      <c r="E30" s="344">
        <f t="shared" si="1"/>
        <v>87.490974936108273</v>
      </c>
      <c r="F30" s="740">
        <f t="shared" si="4"/>
        <v>64.093109349865216</v>
      </c>
      <c r="G30" s="54"/>
      <c r="H30" s="54"/>
      <c r="I30" s="54"/>
      <c r="J30" s="52">
        <f t="shared" si="2"/>
        <v>58.095839643245796</v>
      </c>
      <c r="K30" s="43"/>
    </row>
    <row r="31" spans="1:11" ht="26.25" customHeight="1">
      <c r="A31" s="350" t="s">
        <v>45</v>
      </c>
      <c r="B31" s="685">
        <v>3548</v>
      </c>
      <c r="C31" s="61">
        <v>3454</v>
      </c>
      <c r="D31" s="398">
        <f t="shared" si="0"/>
        <v>-94</v>
      </c>
      <c r="E31" s="344">
        <f t="shared" si="1"/>
        <v>97.350620067643746</v>
      </c>
      <c r="F31" s="739">
        <f t="shared" si="4"/>
        <v>2.6061215945233251</v>
      </c>
      <c r="G31" s="54"/>
      <c r="H31" s="54"/>
      <c r="I31" s="54"/>
      <c r="J31" s="52">
        <f t="shared" si="2"/>
        <v>2.6284748909875426</v>
      </c>
      <c r="K31" s="43"/>
    </row>
    <row r="32" spans="1:11" ht="15" customHeight="1" thickBot="1">
      <c r="A32" s="351" t="s">
        <v>44</v>
      </c>
      <c r="B32" s="687">
        <v>10630</v>
      </c>
      <c r="C32" s="395">
        <v>10107</v>
      </c>
      <c r="D32" s="400">
        <f t="shared" si="0"/>
        <v>-523</v>
      </c>
      <c r="E32" s="352">
        <f t="shared" si="1"/>
        <v>95.079962370649113</v>
      </c>
      <c r="F32" s="747">
        <f t="shared" si="4"/>
        <v>7.8080813274472787</v>
      </c>
      <c r="G32" s="46"/>
      <c r="H32" s="46"/>
      <c r="I32" s="46"/>
      <c r="J32" s="44">
        <f t="shared" si="2"/>
        <v>7.6913710837322204</v>
      </c>
      <c r="K32" s="43"/>
    </row>
    <row r="33" spans="1:2" ht="8.25" customHeight="1" thickTop="1">
      <c r="B33" s="153"/>
    </row>
    <row r="34" spans="1:2">
      <c r="A34" s="2" t="s">
        <v>38</v>
      </c>
      <c r="B34" s="153"/>
    </row>
    <row r="35" spans="1:2">
      <c r="B35" s="153"/>
    </row>
    <row r="36" spans="1:2">
      <c r="B36" s="153"/>
    </row>
    <row r="37" spans="1:2" ht="12" customHeight="1">
      <c r="B37" s="153"/>
    </row>
    <row r="38" spans="1:2">
      <c r="B38" s="153"/>
    </row>
    <row r="39" spans="1:2">
      <c r="B39" s="153"/>
    </row>
    <row r="40" spans="1:2">
      <c r="B40" s="153"/>
    </row>
    <row r="41" spans="1:2">
      <c r="B41" s="153"/>
    </row>
    <row r="42" spans="1:2">
      <c r="B42" s="153"/>
    </row>
    <row r="43" spans="1:2">
      <c r="B43" s="153"/>
    </row>
    <row r="44" spans="1:2">
      <c r="B44" s="153"/>
    </row>
    <row r="45" spans="1:2">
      <c r="B45" s="153"/>
    </row>
  </sheetData>
  <mergeCells count="9">
    <mergeCell ref="F1:J1"/>
    <mergeCell ref="A2:E2"/>
    <mergeCell ref="A3:E3"/>
    <mergeCell ref="A5:A9"/>
    <mergeCell ref="B5:B8"/>
    <mergeCell ref="C5:C8"/>
    <mergeCell ref="D5:D9"/>
    <mergeCell ref="E5:E9"/>
    <mergeCell ref="F5:J8"/>
  </mergeCells>
  <phoneticPr fontId="41" type="noConversion"/>
  <printOptions horizontalCentered="1" verticalCentered="1" gridLinesSet="0"/>
  <pageMargins left="0.19685039370078741" right="0.19685039370078741" top="0.19685039370078741" bottom="0.19685039370078741" header="0.11811023622047245" footer="0.11811023622047245"/>
  <pageSetup paperSize="9" scale="9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"/>
  <dimension ref="A1:M50"/>
  <sheetViews>
    <sheetView showGridLines="0" topLeftCell="A16" zoomScaleNormal="100" workbookViewId="0">
      <selection activeCell="C10" sqref="C10:C45"/>
    </sheetView>
  </sheetViews>
  <sheetFormatPr defaultRowHeight="12.75"/>
  <cols>
    <col min="1" max="1" width="28.42578125" customWidth="1"/>
    <col min="2" max="2" width="12.7109375" customWidth="1"/>
    <col min="3" max="3" width="12" customWidth="1"/>
    <col min="4" max="4" width="13" customWidth="1"/>
    <col min="5" max="5" width="14.140625" customWidth="1"/>
    <col min="6" max="6" width="12.140625" customWidth="1"/>
    <col min="7" max="7" width="12.28515625" customWidth="1"/>
    <col min="8" max="8" width="12.7109375" customWidth="1"/>
    <col min="9" max="9" width="15.140625" customWidth="1"/>
    <col min="10" max="10" width="17.140625" customWidth="1"/>
    <col min="11" max="11" width="32.5703125" hidden="1" customWidth="1"/>
    <col min="12" max="12" width="20.5703125" hidden="1" customWidth="1"/>
    <col min="13" max="13" width="18.28515625" hidden="1" customWidth="1"/>
    <col min="14" max="14" width="12.28515625" customWidth="1"/>
    <col min="15" max="15" width="12.5703125" customWidth="1"/>
  </cols>
  <sheetData>
    <row r="1" spans="1:9" ht="15">
      <c r="I1" s="5" t="s">
        <v>37</v>
      </c>
    </row>
    <row r="2" spans="1:9" ht="18" customHeight="1">
      <c r="A2" s="772" t="s">
        <v>42</v>
      </c>
      <c r="B2" s="772"/>
      <c r="C2" s="772"/>
      <c r="D2" s="772"/>
      <c r="E2" s="772"/>
      <c r="F2" s="772"/>
      <c r="G2" s="772"/>
      <c r="H2" s="772"/>
      <c r="I2" s="772"/>
    </row>
    <row r="3" spans="1:9" ht="16.5" customHeight="1">
      <c r="A3" s="772" t="s">
        <v>338</v>
      </c>
      <c r="B3" s="772"/>
      <c r="C3" s="772"/>
      <c r="D3" s="772"/>
      <c r="E3" s="772"/>
      <c r="F3" s="772"/>
      <c r="G3" s="772"/>
      <c r="H3" s="772"/>
      <c r="I3" s="772"/>
    </row>
    <row r="4" spans="1:9" ht="13.5" thickBot="1"/>
    <row r="5" spans="1:9" ht="13.5" thickBot="1">
      <c r="A5" s="773" t="s">
        <v>34</v>
      </c>
      <c r="B5" s="776">
        <v>2013</v>
      </c>
      <c r="C5" s="776"/>
      <c r="D5" s="776"/>
      <c r="E5" s="777"/>
      <c r="F5" s="776">
        <v>2014</v>
      </c>
      <c r="G5" s="776"/>
      <c r="H5" s="776"/>
      <c r="I5" s="777"/>
    </row>
    <row r="6" spans="1:9" ht="12.75" customHeight="1">
      <c r="A6" s="774"/>
      <c r="B6" s="778" t="s">
        <v>32</v>
      </c>
      <c r="C6" s="779"/>
      <c r="D6" s="38" t="s">
        <v>29</v>
      </c>
      <c r="E6" s="372" t="s">
        <v>31</v>
      </c>
      <c r="F6" s="778" t="s">
        <v>32</v>
      </c>
      <c r="G6" s="779"/>
      <c r="H6" s="38" t="s">
        <v>29</v>
      </c>
      <c r="I6" s="372" t="s">
        <v>31</v>
      </c>
    </row>
    <row r="7" spans="1:9">
      <c r="A7" s="774"/>
      <c r="B7" s="780"/>
      <c r="C7" s="781"/>
      <c r="D7" s="39" t="s">
        <v>30</v>
      </c>
      <c r="E7" s="406" t="s">
        <v>329</v>
      </c>
      <c r="F7" s="780"/>
      <c r="G7" s="781"/>
      <c r="H7" s="39" t="s">
        <v>30</v>
      </c>
      <c r="I7" s="406" t="s">
        <v>329</v>
      </c>
    </row>
    <row r="8" spans="1:9" ht="13.5" thickBot="1">
      <c r="A8" s="774"/>
      <c r="B8" s="780"/>
      <c r="C8" s="782"/>
      <c r="D8" s="39" t="s">
        <v>0</v>
      </c>
      <c r="E8" s="372" t="s">
        <v>228</v>
      </c>
      <c r="F8" s="783"/>
      <c r="G8" s="782"/>
      <c r="H8" s="39" t="s">
        <v>0</v>
      </c>
      <c r="I8" s="372" t="s">
        <v>253</v>
      </c>
    </row>
    <row r="9" spans="1:9" ht="23.25" thickBot="1">
      <c r="A9" s="775"/>
      <c r="B9" s="38" t="s">
        <v>302</v>
      </c>
      <c r="C9" s="406" t="s">
        <v>310</v>
      </c>
      <c r="D9" s="39" t="s">
        <v>330</v>
      </c>
      <c r="E9" s="406" t="s">
        <v>322</v>
      </c>
      <c r="F9" s="406" t="s">
        <v>303</v>
      </c>
      <c r="G9" s="406" t="s">
        <v>311</v>
      </c>
      <c r="H9" s="39" t="s">
        <v>331</v>
      </c>
      <c r="I9" s="406" t="s">
        <v>323</v>
      </c>
    </row>
    <row r="10" spans="1:9" ht="13.5" thickBot="1">
      <c r="A10" s="18" t="s">
        <v>39</v>
      </c>
      <c r="B10" s="28">
        <v>35435</v>
      </c>
      <c r="C10" s="7">
        <v>34560</v>
      </c>
      <c r="D10" s="40">
        <f>SUM(D11:D19)</f>
        <v>-875</v>
      </c>
      <c r="E10" s="13">
        <f t="shared" ref="E10:E32" si="0">C10/B10*100</f>
        <v>97.530689995766892</v>
      </c>
      <c r="F10" s="8">
        <v>30658</v>
      </c>
      <c r="G10" s="8">
        <v>29804</v>
      </c>
      <c r="H10" s="28">
        <f t="shared" ref="H10:H32" si="1">G10-F10</f>
        <v>-854</v>
      </c>
      <c r="I10" s="13">
        <f t="shared" ref="I10:I32" si="2">G10/F10*100</f>
        <v>97.214430165046636</v>
      </c>
    </row>
    <row r="11" spans="1:9">
      <c r="A11" s="19" t="s">
        <v>14</v>
      </c>
      <c r="B11" s="29">
        <v>4122</v>
      </c>
      <c r="C11" s="35">
        <v>3935</v>
      </c>
      <c r="D11" s="37">
        <f t="shared" ref="D11:D32" si="3">C11-B11</f>
        <v>-187</v>
      </c>
      <c r="E11" s="14">
        <f t="shared" si="0"/>
        <v>95.463367297428434</v>
      </c>
      <c r="F11" s="3">
        <v>3319</v>
      </c>
      <c r="G11" s="3">
        <v>3123</v>
      </c>
      <c r="H11" s="29">
        <f t="shared" si="1"/>
        <v>-196</v>
      </c>
      <c r="I11" s="14">
        <f t="shared" si="2"/>
        <v>94.094606809279895</v>
      </c>
    </row>
    <row r="12" spans="1:9">
      <c r="A12" s="20" t="s">
        <v>17</v>
      </c>
      <c r="B12" s="30">
        <v>4015</v>
      </c>
      <c r="C12" s="36">
        <v>3951</v>
      </c>
      <c r="D12" s="30">
        <f t="shared" si="3"/>
        <v>-64</v>
      </c>
      <c r="E12" s="15">
        <f t="shared" si="0"/>
        <v>98.405977584059784</v>
      </c>
      <c r="F12" s="4">
        <v>3432</v>
      </c>
      <c r="G12" s="4">
        <v>3377</v>
      </c>
      <c r="H12" s="30">
        <f t="shared" si="1"/>
        <v>-55</v>
      </c>
      <c r="I12" s="15">
        <f t="shared" si="2"/>
        <v>98.397435897435898</v>
      </c>
    </row>
    <row r="13" spans="1:9">
      <c r="A13" s="21" t="s">
        <v>2</v>
      </c>
      <c r="B13" s="30">
        <v>3386</v>
      </c>
      <c r="C13" s="36">
        <v>3332</v>
      </c>
      <c r="D13" s="30">
        <f t="shared" si="3"/>
        <v>-54</v>
      </c>
      <c r="E13" s="15">
        <f t="shared" si="0"/>
        <v>98.40519787359716</v>
      </c>
      <c r="F13" s="4">
        <v>2678</v>
      </c>
      <c r="G13" s="4">
        <v>2634</v>
      </c>
      <c r="H13" s="30">
        <f t="shared" si="1"/>
        <v>-44</v>
      </c>
      <c r="I13" s="15">
        <f t="shared" si="2"/>
        <v>98.356982823002241</v>
      </c>
    </row>
    <row r="14" spans="1:9">
      <c r="A14" s="21" t="s">
        <v>18</v>
      </c>
      <c r="B14" s="29">
        <v>3846</v>
      </c>
      <c r="C14" s="35">
        <v>3766</v>
      </c>
      <c r="D14" s="30">
        <f t="shared" si="3"/>
        <v>-80</v>
      </c>
      <c r="E14" s="14">
        <f t="shared" si="0"/>
        <v>97.91991679667187</v>
      </c>
      <c r="F14" s="3">
        <v>3347</v>
      </c>
      <c r="G14" s="3">
        <v>3296</v>
      </c>
      <c r="H14" s="29">
        <f t="shared" si="1"/>
        <v>-51</v>
      </c>
      <c r="I14" s="14">
        <f t="shared" si="2"/>
        <v>98.476247385718551</v>
      </c>
    </row>
    <row r="15" spans="1:9">
      <c r="A15" s="20" t="s">
        <v>19</v>
      </c>
      <c r="B15" s="30">
        <v>3221</v>
      </c>
      <c r="C15" s="36">
        <v>2932</v>
      </c>
      <c r="D15" s="30">
        <f t="shared" si="3"/>
        <v>-289</v>
      </c>
      <c r="E15" s="15">
        <f t="shared" si="0"/>
        <v>91.027631170443954</v>
      </c>
      <c r="F15" s="4">
        <v>2637</v>
      </c>
      <c r="G15" s="4">
        <v>2310</v>
      </c>
      <c r="H15" s="30">
        <f t="shared" si="1"/>
        <v>-327</v>
      </c>
      <c r="I15" s="15">
        <f t="shared" si="2"/>
        <v>87.599544937428902</v>
      </c>
    </row>
    <row r="16" spans="1:9">
      <c r="A16" s="20" t="s">
        <v>22</v>
      </c>
      <c r="B16" s="30">
        <v>4205</v>
      </c>
      <c r="C16" s="36">
        <v>4062</v>
      </c>
      <c r="D16" s="30">
        <f t="shared" si="3"/>
        <v>-143</v>
      </c>
      <c r="E16" s="15">
        <f t="shared" si="0"/>
        <v>96.59928656361474</v>
      </c>
      <c r="F16" s="4">
        <v>3551</v>
      </c>
      <c r="G16" s="4">
        <v>3456</v>
      </c>
      <c r="H16" s="30">
        <f t="shared" si="1"/>
        <v>-95</v>
      </c>
      <c r="I16" s="15">
        <f t="shared" si="2"/>
        <v>97.324697268375104</v>
      </c>
    </row>
    <row r="17" spans="1:9">
      <c r="A17" s="20" t="s">
        <v>23</v>
      </c>
      <c r="B17" s="30">
        <v>3826</v>
      </c>
      <c r="C17" s="36">
        <v>3813</v>
      </c>
      <c r="D17" s="30">
        <f t="shared" si="3"/>
        <v>-13</v>
      </c>
      <c r="E17" s="15">
        <f t="shared" si="0"/>
        <v>99.660219550444324</v>
      </c>
      <c r="F17" s="4">
        <v>3555</v>
      </c>
      <c r="G17" s="4">
        <v>3559</v>
      </c>
      <c r="H17" s="30">
        <f t="shared" si="1"/>
        <v>4</v>
      </c>
      <c r="I17" s="15">
        <f t="shared" si="2"/>
        <v>100.11251758087201</v>
      </c>
    </row>
    <row r="18" spans="1:9">
      <c r="A18" s="20" t="s">
        <v>13</v>
      </c>
      <c r="B18" s="30">
        <v>4783</v>
      </c>
      <c r="C18" s="36">
        <v>4669</v>
      </c>
      <c r="D18" s="30">
        <f t="shared" si="3"/>
        <v>-114</v>
      </c>
      <c r="E18" s="15">
        <f t="shared" si="0"/>
        <v>97.616558645201764</v>
      </c>
      <c r="F18" s="4">
        <v>4287</v>
      </c>
      <c r="G18" s="4">
        <v>4229</v>
      </c>
      <c r="H18" s="30">
        <f t="shared" si="1"/>
        <v>-58</v>
      </c>
      <c r="I18" s="15">
        <f t="shared" si="2"/>
        <v>98.647072544903196</v>
      </c>
    </row>
    <row r="19" spans="1:9" ht="13.5" thickBot="1">
      <c r="A19" s="22" t="s">
        <v>28</v>
      </c>
      <c r="B19" s="29">
        <v>4031</v>
      </c>
      <c r="C19" s="35">
        <v>4100</v>
      </c>
      <c r="D19" s="32">
        <f t="shared" si="3"/>
        <v>69</v>
      </c>
      <c r="E19" s="14">
        <f t="shared" si="0"/>
        <v>101.71173406102704</v>
      </c>
      <c r="F19" s="3">
        <v>3852</v>
      </c>
      <c r="G19" s="3">
        <v>3820</v>
      </c>
      <c r="H19" s="29">
        <f t="shared" si="1"/>
        <v>-32</v>
      </c>
      <c r="I19" s="14">
        <f t="shared" si="2"/>
        <v>99.169262720664591</v>
      </c>
    </row>
    <row r="20" spans="1:9" ht="13.5" thickBot="1">
      <c r="A20" s="23" t="s">
        <v>40</v>
      </c>
      <c r="B20" s="31">
        <v>24159</v>
      </c>
      <c r="C20" s="9">
        <v>23975</v>
      </c>
      <c r="D20" s="41">
        <f t="shared" si="3"/>
        <v>-184</v>
      </c>
      <c r="E20" s="16">
        <f t="shared" si="0"/>
        <v>99.238379071981456</v>
      </c>
      <c r="F20" s="10">
        <v>21960</v>
      </c>
      <c r="G20" s="10">
        <v>21700</v>
      </c>
      <c r="H20" s="31">
        <f t="shared" si="1"/>
        <v>-260</v>
      </c>
      <c r="I20" s="16">
        <f t="shared" si="2"/>
        <v>98.816029143897993</v>
      </c>
    </row>
    <row r="21" spans="1:9">
      <c r="A21" s="19" t="s">
        <v>1</v>
      </c>
      <c r="B21" s="29">
        <v>4791</v>
      </c>
      <c r="C21" s="3">
        <v>4755</v>
      </c>
      <c r="D21" s="29">
        <f t="shared" si="3"/>
        <v>-36</v>
      </c>
      <c r="E21" s="14">
        <f t="shared" si="0"/>
        <v>99.248591108328114</v>
      </c>
      <c r="F21" s="3">
        <v>4245</v>
      </c>
      <c r="G21" s="3">
        <v>4205</v>
      </c>
      <c r="H21" s="29">
        <f t="shared" si="1"/>
        <v>-40</v>
      </c>
      <c r="I21" s="14">
        <f t="shared" si="2"/>
        <v>99.057714958775037</v>
      </c>
    </row>
    <row r="22" spans="1:9">
      <c r="A22" s="20" t="s">
        <v>16</v>
      </c>
      <c r="B22" s="30">
        <v>3210</v>
      </c>
      <c r="C22" s="4">
        <v>3181</v>
      </c>
      <c r="D22" s="30">
        <f t="shared" si="3"/>
        <v>-29</v>
      </c>
      <c r="E22" s="15">
        <f t="shared" si="0"/>
        <v>99.096573208722731</v>
      </c>
      <c r="F22" s="4">
        <v>2899</v>
      </c>
      <c r="G22" s="4">
        <v>2789</v>
      </c>
      <c r="H22" s="30">
        <f t="shared" si="1"/>
        <v>-110</v>
      </c>
      <c r="I22" s="15">
        <f t="shared" si="2"/>
        <v>96.205588133839257</v>
      </c>
    </row>
    <row r="23" spans="1:9">
      <c r="A23" s="21" t="s">
        <v>3</v>
      </c>
      <c r="B23" s="30">
        <v>5095</v>
      </c>
      <c r="C23" s="4">
        <v>5095</v>
      </c>
      <c r="D23" s="30">
        <f t="shared" si="3"/>
        <v>0</v>
      </c>
      <c r="E23" s="15">
        <f t="shared" si="0"/>
        <v>100</v>
      </c>
      <c r="F23" s="4">
        <v>4599</v>
      </c>
      <c r="G23" s="4">
        <v>4579</v>
      </c>
      <c r="H23" s="30">
        <f t="shared" si="1"/>
        <v>-20</v>
      </c>
      <c r="I23" s="15">
        <f t="shared" si="2"/>
        <v>99.56512285279409</v>
      </c>
    </row>
    <row r="24" spans="1:9">
      <c r="A24" s="24" t="s">
        <v>21</v>
      </c>
      <c r="B24" s="29">
        <v>3633</v>
      </c>
      <c r="C24" s="3">
        <v>3667</v>
      </c>
      <c r="D24" s="30">
        <f t="shared" si="3"/>
        <v>34</v>
      </c>
      <c r="E24" s="14">
        <f t="shared" si="0"/>
        <v>100.93586567575005</v>
      </c>
      <c r="F24" s="3">
        <v>3296</v>
      </c>
      <c r="G24" s="3">
        <v>3273</v>
      </c>
      <c r="H24" s="29">
        <f t="shared" si="1"/>
        <v>-23</v>
      </c>
      <c r="I24" s="14">
        <f t="shared" si="2"/>
        <v>99.302184466019412</v>
      </c>
    </row>
    <row r="25" spans="1:9">
      <c r="A25" s="20" t="s">
        <v>4</v>
      </c>
      <c r="B25" s="30">
        <v>4279</v>
      </c>
      <c r="C25" s="4">
        <v>4146</v>
      </c>
      <c r="D25" s="30">
        <f t="shared" si="3"/>
        <v>-133</v>
      </c>
      <c r="E25" s="15">
        <f t="shared" si="0"/>
        <v>96.891797148866559</v>
      </c>
      <c r="F25" s="4">
        <v>3818</v>
      </c>
      <c r="G25" s="4">
        <v>3766</v>
      </c>
      <c r="H25" s="30">
        <f t="shared" si="1"/>
        <v>-52</v>
      </c>
      <c r="I25" s="15">
        <f t="shared" si="2"/>
        <v>98.638030382399165</v>
      </c>
    </row>
    <row r="26" spans="1:9" ht="13.5" thickBot="1">
      <c r="A26" s="25" t="s">
        <v>7</v>
      </c>
      <c r="B26" s="32">
        <v>3151</v>
      </c>
      <c r="C26" s="6">
        <v>3131</v>
      </c>
      <c r="D26" s="32">
        <f t="shared" si="3"/>
        <v>-20</v>
      </c>
      <c r="E26" s="17">
        <f t="shared" si="0"/>
        <v>99.365280863218032</v>
      </c>
      <c r="F26" s="6">
        <v>3103</v>
      </c>
      <c r="G26" s="6">
        <v>3088</v>
      </c>
      <c r="H26" s="32">
        <f t="shared" si="1"/>
        <v>-15</v>
      </c>
      <c r="I26" s="17">
        <f t="shared" si="2"/>
        <v>99.516596841766031</v>
      </c>
    </row>
    <row r="27" spans="1:9" ht="13.5" thickBot="1">
      <c r="A27" s="26" t="s">
        <v>41</v>
      </c>
      <c r="B27" s="33">
        <v>46396</v>
      </c>
      <c r="C27" s="11">
        <v>45596</v>
      </c>
      <c r="D27" s="31">
        <f t="shared" si="3"/>
        <v>-800</v>
      </c>
      <c r="E27" s="16">
        <f t="shared" si="0"/>
        <v>98.275713423571005</v>
      </c>
      <c r="F27" s="12">
        <v>40574</v>
      </c>
      <c r="G27" s="12">
        <v>39347</v>
      </c>
      <c r="H27" s="31">
        <f t="shared" si="1"/>
        <v>-1227</v>
      </c>
      <c r="I27" s="16">
        <f t="shared" si="2"/>
        <v>96.975895893922214</v>
      </c>
    </row>
    <row r="28" spans="1:9">
      <c r="A28" s="20" t="s">
        <v>15</v>
      </c>
      <c r="B28" s="30">
        <v>6392</v>
      </c>
      <c r="C28" s="4">
        <v>6283</v>
      </c>
      <c r="D28" s="30">
        <f t="shared" si="3"/>
        <v>-109</v>
      </c>
      <c r="E28" s="15">
        <f t="shared" si="0"/>
        <v>98.294743429286612</v>
      </c>
      <c r="F28" s="4">
        <v>5373</v>
      </c>
      <c r="G28" s="4">
        <v>5176</v>
      </c>
      <c r="H28" s="30">
        <f t="shared" si="1"/>
        <v>-197</v>
      </c>
      <c r="I28" s="15">
        <f t="shared" si="2"/>
        <v>96.333519449097338</v>
      </c>
    </row>
    <row r="29" spans="1:9">
      <c r="A29" s="20" t="s">
        <v>20</v>
      </c>
      <c r="B29" s="30">
        <v>14508</v>
      </c>
      <c r="C29" s="4">
        <v>14405</v>
      </c>
      <c r="D29" s="30">
        <f t="shared" si="3"/>
        <v>-103</v>
      </c>
      <c r="E29" s="15">
        <f t="shared" si="0"/>
        <v>99.290046870692024</v>
      </c>
      <c r="F29" s="4">
        <v>13237</v>
      </c>
      <c r="G29" s="4">
        <v>12968</v>
      </c>
      <c r="H29" s="30">
        <f t="shared" si="1"/>
        <v>-269</v>
      </c>
      <c r="I29" s="15">
        <f t="shared" si="2"/>
        <v>97.967817481302404</v>
      </c>
    </row>
    <row r="30" spans="1:9">
      <c r="A30" s="19" t="s">
        <v>26</v>
      </c>
      <c r="B30" s="29">
        <v>8349</v>
      </c>
      <c r="C30" s="3">
        <v>8064</v>
      </c>
      <c r="D30" s="29">
        <f t="shared" si="3"/>
        <v>-285</v>
      </c>
      <c r="E30" s="14">
        <f t="shared" si="0"/>
        <v>96.58641753503413</v>
      </c>
      <c r="F30" s="3">
        <v>6800</v>
      </c>
      <c r="G30" s="3">
        <v>6638</v>
      </c>
      <c r="H30" s="29">
        <f t="shared" si="1"/>
        <v>-162</v>
      </c>
      <c r="I30" s="14">
        <f t="shared" si="2"/>
        <v>97.617647058823536</v>
      </c>
    </row>
    <row r="31" spans="1:9">
      <c r="A31" s="21" t="s">
        <v>232</v>
      </c>
      <c r="B31" s="30">
        <v>4264</v>
      </c>
      <c r="C31" s="4">
        <v>4210</v>
      </c>
      <c r="D31" s="30">
        <f t="shared" si="3"/>
        <v>-54</v>
      </c>
      <c r="E31" s="15">
        <f t="shared" si="0"/>
        <v>98.733583489681052</v>
      </c>
      <c r="F31" s="4">
        <v>3815</v>
      </c>
      <c r="G31" s="4">
        <v>3622</v>
      </c>
      <c r="H31" s="30">
        <f t="shared" si="1"/>
        <v>-193</v>
      </c>
      <c r="I31" s="15">
        <f t="shared" si="2"/>
        <v>94.941022280471827</v>
      </c>
    </row>
    <row r="32" spans="1:9">
      <c r="A32" s="21" t="s">
        <v>233</v>
      </c>
      <c r="B32" s="30">
        <v>7534</v>
      </c>
      <c r="C32" s="4">
        <v>7510</v>
      </c>
      <c r="D32" s="30">
        <f t="shared" si="3"/>
        <v>-24</v>
      </c>
      <c r="E32" s="15">
        <f t="shared" si="0"/>
        <v>99.681444119989379</v>
      </c>
      <c r="F32" s="4">
        <v>6480</v>
      </c>
      <c r="G32" s="4">
        <v>6311</v>
      </c>
      <c r="H32" s="30">
        <f t="shared" si="1"/>
        <v>-169</v>
      </c>
      <c r="I32" s="15">
        <f t="shared" si="2"/>
        <v>97.391975308641975</v>
      </c>
    </row>
    <row r="33" spans="1:9" ht="13.5" thickBot="1">
      <c r="A33" s="19" t="s">
        <v>27</v>
      </c>
      <c r="B33" s="29">
        <v>5349</v>
      </c>
      <c r="C33" s="3">
        <v>5124</v>
      </c>
      <c r="D33" s="29">
        <f t="shared" ref="D33:D44" si="4">C33-B33</f>
        <v>-225</v>
      </c>
      <c r="E33" s="14">
        <f t="shared" ref="E33:E45" si="5">C33/B33*100</f>
        <v>95.793606281547952</v>
      </c>
      <c r="F33" s="3">
        <v>4869</v>
      </c>
      <c r="G33" s="3">
        <v>4632</v>
      </c>
      <c r="H33" s="29">
        <f t="shared" ref="H33:H44" si="6">G33-F33</f>
        <v>-237</v>
      </c>
      <c r="I33" s="14">
        <f t="shared" ref="I33:I45" si="7">G33/F33*100</f>
        <v>95.132470733210113</v>
      </c>
    </row>
    <row r="34" spans="1:9" ht="13.5" thickBot="1">
      <c r="A34" s="23" t="s">
        <v>35</v>
      </c>
      <c r="B34" s="31">
        <v>28405</v>
      </c>
      <c r="C34" s="9">
        <v>28205</v>
      </c>
      <c r="D34" s="31">
        <f t="shared" si="4"/>
        <v>-200</v>
      </c>
      <c r="E34" s="16">
        <f t="shared" si="5"/>
        <v>99.295898609399757</v>
      </c>
      <c r="F34" s="10">
        <v>24308</v>
      </c>
      <c r="G34" s="10">
        <v>23857</v>
      </c>
      <c r="H34" s="31">
        <f t="shared" si="6"/>
        <v>-451</v>
      </c>
      <c r="I34" s="16">
        <f t="shared" si="7"/>
        <v>98.144643738686852</v>
      </c>
    </row>
    <row r="35" spans="1:9">
      <c r="A35" s="19" t="s">
        <v>5</v>
      </c>
      <c r="B35" s="29">
        <v>2209</v>
      </c>
      <c r="C35" s="3">
        <v>2196</v>
      </c>
      <c r="D35" s="29">
        <f t="shared" si="4"/>
        <v>-13</v>
      </c>
      <c r="E35" s="14">
        <f t="shared" si="5"/>
        <v>99.411498415572652</v>
      </c>
      <c r="F35" s="3">
        <v>2178</v>
      </c>
      <c r="G35" s="3">
        <v>2099</v>
      </c>
      <c r="H35" s="29">
        <f t="shared" si="6"/>
        <v>-79</v>
      </c>
      <c r="I35" s="14">
        <f t="shared" si="7"/>
        <v>96.372819100091817</v>
      </c>
    </row>
    <row r="36" spans="1:9">
      <c r="A36" s="20" t="s">
        <v>24</v>
      </c>
      <c r="B36" s="30">
        <v>5965</v>
      </c>
      <c r="C36" s="4">
        <v>5953</v>
      </c>
      <c r="D36" s="30">
        <f t="shared" si="4"/>
        <v>-12</v>
      </c>
      <c r="E36" s="15">
        <f t="shared" si="5"/>
        <v>99.798826487845773</v>
      </c>
      <c r="F36" s="4">
        <v>5028</v>
      </c>
      <c r="G36" s="4">
        <v>4949</v>
      </c>
      <c r="H36" s="30">
        <f t="shared" si="6"/>
        <v>-79</v>
      </c>
      <c r="I36" s="15">
        <f t="shared" si="7"/>
        <v>98.428798727128083</v>
      </c>
    </row>
    <row r="37" spans="1:9">
      <c r="A37" s="19" t="s">
        <v>6</v>
      </c>
      <c r="B37" s="29">
        <v>4111</v>
      </c>
      <c r="C37" s="3">
        <v>4179</v>
      </c>
      <c r="D37" s="29">
        <f t="shared" si="4"/>
        <v>68</v>
      </c>
      <c r="E37" s="14">
        <f t="shared" si="5"/>
        <v>101.65409875942592</v>
      </c>
      <c r="F37" s="3">
        <v>3236</v>
      </c>
      <c r="G37" s="3">
        <v>3268</v>
      </c>
      <c r="H37" s="29">
        <f t="shared" si="6"/>
        <v>32</v>
      </c>
      <c r="I37" s="14">
        <f t="shared" si="7"/>
        <v>100.98887515451173</v>
      </c>
    </row>
    <row r="38" spans="1:9">
      <c r="A38" s="20" t="s">
        <v>25</v>
      </c>
      <c r="B38" s="30">
        <v>2756</v>
      </c>
      <c r="C38" s="4">
        <v>2759</v>
      </c>
      <c r="D38" s="30">
        <f t="shared" si="4"/>
        <v>3</v>
      </c>
      <c r="E38" s="15">
        <f t="shared" si="5"/>
        <v>100.10885341074021</v>
      </c>
      <c r="F38" s="4">
        <v>2458</v>
      </c>
      <c r="G38" s="4">
        <v>2420</v>
      </c>
      <c r="H38" s="30">
        <f t="shared" si="6"/>
        <v>-38</v>
      </c>
      <c r="I38" s="15">
        <f t="shared" si="7"/>
        <v>98.454027664768105</v>
      </c>
    </row>
    <row r="39" spans="1:9">
      <c r="A39" s="20" t="s">
        <v>8</v>
      </c>
      <c r="B39" s="30">
        <v>2470</v>
      </c>
      <c r="C39" s="4">
        <v>2439</v>
      </c>
      <c r="D39" s="30">
        <f t="shared" si="4"/>
        <v>-31</v>
      </c>
      <c r="E39" s="15">
        <f t="shared" si="5"/>
        <v>98.744939271255063</v>
      </c>
      <c r="F39" s="4">
        <v>2194</v>
      </c>
      <c r="G39" s="4">
        <v>2159</v>
      </c>
      <c r="H39" s="30">
        <f t="shared" si="6"/>
        <v>-35</v>
      </c>
      <c r="I39" s="15">
        <f t="shared" si="7"/>
        <v>98.404740200546954</v>
      </c>
    </row>
    <row r="40" spans="1:9">
      <c r="A40" s="20" t="s">
        <v>9</v>
      </c>
      <c r="B40" s="30">
        <v>4112</v>
      </c>
      <c r="C40" s="4">
        <v>3969</v>
      </c>
      <c r="D40" s="30">
        <f t="shared" si="4"/>
        <v>-143</v>
      </c>
      <c r="E40" s="15">
        <f t="shared" si="5"/>
        <v>96.522373540856037</v>
      </c>
      <c r="F40" s="4">
        <v>3157</v>
      </c>
      <c r="G40" s="4">
        <v>3050</v>
      </c>
      <c r="H40" s="30">
        <f t="shared" si="6"/>
        <v>-107</v>
      </c>
      <c r="I40" s="15">
        <f t="shared" si="7"/>
        <v>96.610706366803925</v>
      </c>
    </row>
    <row r="41" spans="1:9">
      <c r="A41" s="20" t="s">
        <v>10</v>
      </c>
      <c r="B41" s="30">
        <v>3650</v>
      </c>
      <c r="C41" s="4">
        <v>3636</v>
      </c>
      <c r="D41" s="30">
        <f t="shared" si="4"/>
        <v>-14</v>
      </c>
      <c r="E41" s="15">
        <f t="shared" si="5"/>
        <v>99.61643835616438</v>
      </c>
      <c r="F41" s="4">
        <v>3175</v>
      </c>
      <c r="G41" s="4">
        <v>3112</v>
      </c>
      <c r="H41" s="30">
        <f t="shared" si="6"/>
        <v>-63</v>
      </c>
      <c r="I41" s="15">
        <f t="shared" si="7"/>
        <v>98.015748031496059</v>
      </c>
    </row>
    <row r="42" spans="1:9" ht="13.5" thickBot="1">
      <c r="A42" s="27" t="s">
        <v>12</v>
      </c>
      <c r="B42" s="29">
        <v>3132</v>
      </c>
      <c r="C42" s="3">
        <v>3074</v>
      </c>
      <c r="D42" s="29">
        <f t="shared" si="4"/>
        <v>-58</v>
      </c>
      <c r="E42" s="14">
        <f t="shared" si="5"/>
        <v>98.148148148148152</v>
      </c>
      <c r="F42" s="3">
        <v>2882</v>
      </c>
      <c r="G42" s="3">
        <v>2800</v>
      </c>
      <c r="H42" s="29">
        <f t="shared" si="6"/>
        <v>-82</v>
      </c>
      <c r="I42" s="14">
        <f t="shared" si="7"/>
        <v>97.154753643303266</v>
      </c>
    </row>
    <row r="43" spans="1:9" ht="13.5" thickBot="1">
      <c r="A43" s="23" t="s">
        <v>36</v>
      </c>
      <c r="B43" s="31">
        <v>19021</v>
      </c>
      <c r="C43" s="9">
        <v>18763</v>
      </c>
      <c r="D43" s="31">
        <f t="shared" si="4"/>
        <v>-258</v>
      </c>
      <c r="E43" s="16">
        <f t="shared" si="5"/>
        <v>98.643604437200992</v>
      </c>
      <c r="F43" s="10">
        <v>17010</v>
      </c>
      <c r="G43" s="10">
        <v>16699</v>
      </c>
      <c r="H43" s="31">
        <f t="shared" si="6"/>
        <v>-311</v>
      </c>
      <c r="I43" s="16">
        <f t="shared" si="7"/>
        <v>98.171663727219283</v>
      </c>
    </row>
    <row r="44" spans="1:9" ht="14.25" customHeight="1" thickBot="1">
      <c r="A44" s="27" t="s">
        <v>11</v>
      </c>
      <c r="B44" s="29">
        <v>19021</v>
      </c>
      <c r="C44" s="3">
        <v>18763</v>
      </c>
      <c r="D44" s="29">
        <f t="shared" si="4"/>
        <v>-258</v>
      </c>
      <c r="E44" s="14">
        <f t="shared" si="5"/>
        <v>98.643604437200992</v>
      </c>
      <c r="F44" s="3">
        <v>17010</v>
      </c>
      <c r="G44" s="3">
        <v>16699</v>
      </c>
      <c r="H44" s="29">
        <f t="shared" si="6"/>
        <v>-311</v>
      </c>
      <c r="I44" s="14">
        <f t="shared" si="7"/>
        <v>98.171663727219283</v>
      </c>
    </row>
    <row r="45" spans="1:9" ht="26.25" thickBot="1">
      <c r="A45" s="34" t="s">
        <v>33</v>
      </c>
      <c r="B45" s="28">
        <v>153416</v>
      </c>
      <c r="C45" s="7">
        <v>151099</v>
      </c>
      <c r="D45" s="28">
        <f>D43+D34+D27+D20+D10</f>
        <v>-2317</v>
      </c>
      <c r="E45" s="13">
        <f t="shared" si="5"/>
        <v>98.489727277467793</v>
      </c>
      <c r="F45" s="28">
        <v>134510</v>
      </c>
      <c r="G45" s="28">
        <v>131407</v>
      </c>
      <c r="H45" s="28">
        <f>H43+H34+H27+H20+H10</f>
        <v>-3103</v>
      </c>
      <c r="I45" s="13">
        <f t="shared" si="7"/>
        <v>97.693108319084089</v>
      </c>
    </row>
    <row r="46" spans="1:9">
      <c r="A46" s="2" t="s">
        <v>43</v>
      </c>
      <c r="B46" s="2"/>
      <c r="C46" s="2"/>
      <c r="D46" s="2"/>
    </row>
    <row r="47" spans="1:9">
      <c r="A47" s="2" t="s">
        <v>38</v>
      </c>
      <c r="B47" s="2"/>
      <c r="C47" s="2"/>
      <c r="D47" s="2"/>
    </row>
    <row r="49" spans="1:9">
      <c r="A49" s="1"/>
      <c r="B49" s="1"/>
      <c r="C49" s="1"/>
      <c r="D49" s="1"/>
      <c r="E49" s="1"/>
      <c r="F49" s="1"/>
      <c r="G49" s="1"/>
      <c r="H49" s="1"/>
      <c r="I49" s="1"/>
    </row>
    <row r="50" spans="1:9">
      <c r="A50" s="1"/>
      <c r="B50" s="1"/>
      <c r="C50" s="1"/>
      <c r="D50" s="1"/>
      <c r="E50" s="1"/>
      <c r="F50" s="1"/>
      <c r="G50" s="1"/>
      <c r="H50" s="1"/>
      <c r="I50" s="1"/>
    </row>
  </sheetData>
  <mergeCells count="7">
    <mergeCell ref="A2:I2"/>
    <mergeCell ref="A3:I3"/>
    <mergeCell ref="A5:A9"/>
    <mergeCell ref="B5:E5"/>
    <mergeCell ref="F5:I5"/>
    <mergeCell ref="B6:C8"/>
    <mergeCell ref="F6:G8"/>
  </mergeCells>
  <phoneticPr fontId="41" type="noConversion"/>
  <printOptions horizontalCentered="1" verticalCentered="1" gridLinesSet="0"/>
  <pageMargins left="0.19685039370078741" right="0.19685039370078741" top="0.19685039370078741" bottom="0.19685039370078741" header="0.11811023622047245" footer="0.11811023622047245"/>
  <pageSetup paperSize="9" scale="85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3">
    <pageSetUpPr fitToPage="1"/>
  </sheetPr>
  <dimension ref="A1:P45"/>
  <sheetViews>
    <sheetView showGridLines="0" topLeftCell="A13" zoomScaleNormal="100" workbookViewId="0">
      <selection activeCell="A23" sqref="A23:O32"/>
    </sheetView>
  </sheetViews>
  <sheetFormatPr defaultRowHeight="12.75"/>
  <cols>
    <col min="1" max="1" width="32.7109375" customWidth="1"/>
    <col min="2" max="2" width="11.7109375" customWidth="1"/>
    <col min="3" max="3" width="12.140625" customWidth="1"/>
    <col min="4" max="4" width="11.5703125" customWidth="1"/>
    <col min="5" max="5" width="14.140625" customWidth="1"/>
    <col min="6" max="6" width="12.28515625" customWidth="1"/>
    <col min="7" max="7" width="12.140625" customWidth="1"/>
    <col min="8" max="8" width="10.85546875" customWidth="1"/>
    <col min="9" max="9" width="13.5703125" customWidth="1"/>
    <col min="10" max="10" width="8" customWidth="1"/>
    <col min="11" max="11" width="32.5703125" hidden="1" customWidth="1"/>
    <col min="12" max="12" width="20.5703125" hidden="1" customWidth="1"/>
    <col min="13" max="13" width="18.28515625" hidden="1" customWidth="1"/>
    <col min="14" max="14" width="8.7109375" customWidth="1"/>
    <col min="15" max="15" width="8.140625" customWidth="1"/>
    <col min="16" max="16" width="6.42578125" customWidth="1"/>
  </cols>
  <sheetData>
    <row r="1" spans="1:16" ht="15">
      <c r="I1" s="5"/>
      <c r="J1" s="772" t="s">
        <v>69</v>
      </c>
      <c r="K1" s="772"/>
      <c r="L1" s="772"/>
      <c r="M1" s="772"/>
      <c r="N1" s="772"/>
      <c r="O1" s="772"/>
    </row>
    <row r="2" spans="1:16" ht="18" customHeight="1">
      <c r="A2" s="772" t="s">
        <v>68</v>
      </c>
      <c r="B2" s="772"/>
      <c r="C2" s="772"/>
      <c r="D2" s="772"/>
      <c r="E2" s="772"/>
      <c r="F2" s="772"/>
      <c r="G2" s="772"/>
      <c r="H2" s="772"/>
      <c r="I2" s="772"/>
    </row>
    <row r="3" spans="1:16" ht="16.5" customHeight="1">
      <c r="A3" s="772" t="s">
        <v>338</v>
      </c>
      <c r="B3" s="772"/>
      <c r="C3" s="772"/>
      <c r="D3" s="772"/>
      <c r="E3" s="772"/>
      <c r="F3" s="772"/>
      <c r="G3" s="772"/>
      <c r="H3" s="772"/>
      <c r="I3" s="772"/>
    </row>
    <row r="4" spans="1:16" ht="7.5" customHeight="1" thickBot="1"/>
    <row r="5" spans="1:16" ht="14.25" customHeight="1" thickTop="1" thickBot="1">
      <c r="A5" s="784" t="s">
        <v>67</v>
      </c>
      <c r="B5" s="787" t="s">
        <v>229</v>
      </c>
      <c r="C5" s="787"/>
      <c r="D5" s="787"/>
      <c r="E5" s="788"/>
      <c r="F5" s="789" t="s">
        <v>254</v>
      </c>
      <c r="G5" s="787"/>
      <c r="H5" s="787"/>
      <c r="I5" s="788"/>
      <c r="J5" s="790" t="s">
        <v>66</v>
      </c>
      <c r="K5" s="791"/>
      <c r="L5" s="791"/>
      <c r="M5" s="791"/>
      <c r="N5" s="791"/>
      <c r="O5" s="792"/>
    </row>
    <row r="6" spans="1:16" ht="12.75" customHeight="1" thickTop="1">
      <c r="A6" s="785"/>
      <c r="B6" s="793" t="s">
        <v>32</v>
      </c>
      <c r="C6" s="794"/>
      <c r="D6" s="798" t="s">
        <v>325</v>
      </c>
      <c r="E6" s="801" t="s">
        <v>326</v>
      </c>
      <c r="F6" s="793" t="s">
        <v>32</v>
      </c>
      <c r="G6" s="794"/>
      <c r="H6" s="798" t="s">
        <v>327</v>
      </c>
      <c r="I6" s="801" t="s">
        <v>328</v>
      </c>
      <c r="J6" s="805" t="s">
        <v>65</v>
      </c>
      <c r="K6" s="806"/>
      <c r="L6" s="806"/>
      <c r="M6" s="806"/>
      <c r="N6" s="806"/>
      <c r="O6" s="807"/>
    </row>
    <row r="7" spans="1:16">
      <c r="A7" s="785"/>
      <c r="B7" s="795"/>
      <c r="C7" s="796"/>
      <c r="D7" s="799"/>
      <c r="E7" s="802"/>
      <c r="F7" s="795"/>
      <c r="G7" s="796"/>
      <c r="H7" s="799"/>
      <c r="I7" s="802"/>
      <c r="J7" s="808"/>
      <c r="K7" s="809"/>
      <c r="L7" s="809"/>
      <c r="M7" s="809"/>
      <c r="N7" s="809"/>
      <c r="O7" s="810"/>
    </row>
    <row r="8" spans="1:16" ht="18" customHeight="1" thickBot="1">
      <c r="A8" s="785"/>
      <c r="B8" s="795"/>
      <c r="C8" s="797"/>
      <c r="D8" s="799"/>
      <c r="E8" s="802"/>
      <c r="F8" s="795"/>
      <c r="G8" s="796"/>
      <c r="H8" s="799"/>
      <c r="I8" s="802"/>
      <c r="J8" s="808"/>
      <c r="K8" s="809"/>
      <c r="L8" s="809"/>
      <c r="M8" s="809"/>
      <c r="N8" s="809"/>
      <c r="O8" s="810"/>
    </row>
    <row r="9" spans="1:16" ht="22.5" customHeight="1" thickTop="1" thickBot="1">
      <c r="A9" s="786"/>
      <c r="B9" s="38" t="s">
        <v>302</v>
      </c>
      <c r="C9" s="681" t="s">
        <v>310</v>
      </c>
      <c r="D9" s="800"/>
      <c r="E9" s="803"/>
      <c r="F9" s="383" t="s">
        <v>303</v>
      </c>
      <c r="G9" s="100" t="s">
        <v>311</v>
      </c>
      <c r="H9" s="800"/>
      <c r="I9" s="804"/>
      <c r="J9" s="103" t="s">
        <v>320</v>
      </c>
      <c r="K9" s="102"/>
      <c r="L9" s="102"/>
      <c r="M9" s="102"/>
      <c r="N9" s="101" t="s">
        <v>304</v>
      </c>
      <c r="O9" s="100" t="s">
        <v>321</v>
      </c>
    </row>
    <row r="10" spans="1:16" ht="23.25" customHeight="1" thickTop="1" thickBot="1">
      <c r="A10" s="662" t="s">
        <v>64</v>
      </c>
      <c r="B10" s="723">
        <v>153416</v>
      </c>
      <c r="C10" s="78">
        <v>151099</v>
      </c>
      <c r="D10" s="75">
        <f>C10-B10</f>
        <v>-2317</v>
      </c>
      <c r="E10" s="77">
        <f t="shared" ref="E10:E22" si="0">C10/B10*100</f>
        <v>98.489727277467793</v>
      </c>
      <c r="F10" s="75">
        <v>134510</v>
      </c>
      <c r="G10" s="76">
        <v>131407</v>
      </c>
      <c r="H10" s="75">
        <f t="shared" ref="H10:H22" si="1">G10-F10</f>
        <v>-3103</v>
      </c>
      <c r="I10" s="77">
        <f t="shared" ref="I10:I22" si="2">G10/F10*100</f>
        <v>97.693108319084089</v>
      </c>
      <c r="J10" s="99">
        <v>100</v>
      </c>
      <c r="K10" s="98"/>
      <c r="L10" s="98"/>
      <c r="M10" s="98"/>
      <c r="N10" s="98">
        <v>100</v>
      </c>
      <c r="O10" s="97">
        <v>100</v>
      </c>
    </row>
    <row r="11" spans="1:16" ht="16.5" customHeight="1" thickTop="1">
      <c r="A11" s="394" t="s">
        <v>75</v>
      </c>
      <c r="B11" s="684">
        <v>76933</v>
      </c>
      <c r="C11" s="94">
        <v>77099</v>
      </c>
      <c r="D11" s="93">
        <f>C11-B11</f>
        <v>166</v>
      </c>
      <c r="E11" s="96">
        <f t="shared" si="0"/>
        <v>100.21577216539066</v>
      </c>
      <c r="F11" s="95">
        <v>68187</v>
      </c>
      <c r="G11" s="94">
        <v>67405</v>
      </c>
      <c r="H11" s="93">
        <f t="shared" si="1"/>
        <v>-782</v>
      </c>
      <c r="I11" s="92">
        <f t="shared" si="2"/>
        <v>98.853153826975813</v>
      </c>
      <c r="J11" s="91">
        <f>C11/$C$10*100</f>
        <v>51.025486601499679</v>
      </c>
      <c r="K11" s="90"/>
      <c r="L11" s="90"/>
      <c r="M11" s="90"/>
      <c r="N11" s="89">
        <f t="shared" ref="N11:N22" si="3">F11/$F$10*100</f>
        <v>50.69288528733923</v>
      </c>
      <c r="O11" s="88">
        <f>G11/G10*100</f>
        <v>51.294832086570729</v>
      </c>
      <c r="P11" s="43"/>
    </row>
    <row r="12" spans="1:16" ht="16.5" customHeight="1">
      <c r="A12" s="342" t="s">
        <v>238</v>
      </c>
      <c r="B12" s="685">
        <v>76483</v>
      </c>
      <c r="C12" s="61">
        <v>74000</v>
      </c>
      <c r="D12" s="66">
        <f>C12-B12</f>
        <v>-2483</v>
      </c>
      <c r="E12" s="69">
        <f t="shared" si="0"/>
        <v>96.753526927552528</v>
      </c>
      <c r="F12" s="59">
        <v>66323</v>
      </c>
      <c r="G12" s="61">
        <v>64002</v>
      </c>
      <c r="H12" s="66">
        <f t="shared" si="1"/>
        <v>-2321</v>
      </c>
      <c r="I12" s="65">
        <f t="shared" si="2"/>
        <v>96.500459870633108</v>
      </c>
      <c r="J12" s="55">
        <f t="shared" ref="J12:J22" si="4">C12/$C$10*100</f>
        <v>48.974513398500321</v>
      </c>
      <c r="K12" s="54"/>
      <c r="L12" s="54"/>
      <c r="M12" s="54"/>
      <c r="N12" s="53">
        <f t="shared" si="3"/>
        <v>49.30711471266077</v>
      </c>
      <c r="O12" s="52">
        <f t="shared" ref="O12:O22" si="5">G12/$G$10*100</f>
        <v>48.705167913429271</v>
      </c>
      <c r="P12" s="43"/>
    </row>
    <row r="13" spans="1:16" ht="15.75" customHeight="1">
      <c r="A13" s="342" t="s">
        <v>79</v>
      </c>
      <c r="B13" s="724">
        <v>134169</v>
      </c>
      <c r="C13" s="67">
        <v>131604</v>
      </c>
      <c r="D13" s="66">
        <f t="shared" ref="D13:D21" si="6">C13-B13</f>
        <v>-2565</v>
      </c>
      <c r="E13" s="69">
        <f t="shared" si="0"/>
        <v>98.088232005902995</v>
      </c>
      <c r="F13" s="68">
        <v>118312</v>
      </c>
      <c r="G13" s="67">
        <v>115362</v>
      </c>
      <c r="H13" s="66">
        <f t="shared" si="1"/>
        <v>-2950</v>
      </c>
      <c r="I13" s="65">
        <f t="shared" si="2"/>
        <v>97.506592737845693</v>
      </c>
      <c r="J13" s="55">
        <f t="shared" si="4"/>
        <v>87.097862990489688</v>
      </c>
      <c r="K13" s="54"/>
      <c r="L13" s="54"/>
      <c r="M13" s="54"/>
      <c r="N13" s="53">
        <f t="shared" si="3"/>
        <v>87.95777265630808</v>
      </c>
      <c r="O13" s="52">
        <f t="shared" si="5"/>
        <v>87.789843767835805</v>
      </c>
      <c r="P13" s="43"/>
    </row>
    <row r="14" spans="1:16" ht="15.75" customHeight="1">
      <c r="A14" s="342" t="s">
        <v>239</v>
      </c>
      <c r="B14" s="724">
        <v>6816</v>
      </c>
      <c r="C14" s="67">
        <v>6786</v>
      </c>
      <c r="D14" s="66">
        <f t="shared" si="6"/>
        <v>-30</v>
      </c>
      <c r="E14" s="69">
        <f t="shared" si="0"/>
        <v>99.559859154929569</v>
      </c>
      <c r="F14" s="68">
        <v>6247</v>
      </c>
      <c r="G14" s="67">
        <v>6097</v>
      </c>
      <c r="H14" s="66">
        <f t="shared" si="1"/>
        <v>-150</v>
      </c>
      <c r="I14" s="65">
        <f t="shared" si="2"/>
        <v>97.598847446774457</v>
      </c>
      <c r="J14" s="55">
        <f t="shared" si="4"/>
        <v>4.4910952421922046</v>
      </c>
      <c r="K14" s="54"/>
      <c r="L14" s="54"/>
      <c r="M14" s="54"/>
      <c r="N14" s="53">
        <f t="shared" si="3"/>
        <v>4.644264366961564</v>
      </c>
      <c r="O14" s="52">
        <f t="shared" si="5"/>
        <v>4.639783268775636</v>
      </c>
      <c r="P14" s="43"/>
    </row>
    <row r="15" spans="1:16" ht="16.5" customHeight="1">
      <c r="A15" s="342" t="s">
        <v>240</v>
      </c>
      <c r="B15" s="724">
        <v>19247</v>
      </c>
      <c r="C15" s="67">
        <v>19495</v>
      </c>
      <c r="D15" s="66">
        <f t="shared" si="6"/>
        <v>248</v>
      </c>
      <c r="E15" s="69">
        <f t="shared" si="0"/>
        <v>101.28851249545383</v>
      </c>
      <c r="F15" s="68">
        <v>16198</v>
      </c>
      <c r="G15" s="67">
        <v>16045</v>
      </c>
      <c r="H15" s="66">
        <f t="shared" si="1"/>
        <v>-153</v>
      </c>
      <c r="I15" s="65">
        <f t="shared" si="2"/>
        <v>99.055438943079395</v>
      </c>
      <c r="J15" s="55">
        <f t="shared" si="4"/>
        <v>12.902137009510319</v>
      </c>
      <c r="K15" s="54"/>
      <c r="L15" s="54"/>
      <c r="M15" s="54"/>
      <c r="N15" s="53">
        <f t="shared" si="3"/>
        <v>12.04222734369192</v>
      </c>
      <c r="O15" s="52">
        <f t="shared" si="5"/>
        <v>12.210156232164191</v>
      </c>
      <c r="P15" s="43"/>
    </row>
    <row r="16" spans="1:16" ht="16.5" customHeight="1">
      <c r="A16" s="345" t="s">
        <v>241</v>
      </c>
      <c r="B16" s="724">
        <v>28691</v>
      </c>
      <c r="C16" s="67">
        <v>27422</v>
      </c>
      <c r="D16" s="66">
        <f t="shared" si="6"/>
        <v>-1269</v>
      </c>
      <c r="E16" s="69">
        <f t="shared" si="0"/>
        <v>95.577010212261683</v>
      </c>
      <c r="F16" s="68">
        <v>21112</v>
      </c>
      <c r="G16" s="67">
        <v>20535</v>
      </c>
      <c r="H16" s="66">
        <f t="shared" si="1"/>
        <v>-577</v>
      </c>
      <c r="I16" s="65">
        <f t="shared" si="2"/>
        <v>97.266957180750282</v>
      </c>
      <c r="J16" s="55">
        <f t="shared" si="4"/>
        <v>18.14836630288751</v>
      </c>
      <c r="K16" s="54"/>
      <c r="L16" s="54"/>
      <c r="M16" s="54"/>
      <c r="N16" s="53">
        <f t="shared" si="3"/>
        <v>15.695487324362499</v>
      </c>
      <c r="O16" s="52">
        <f t="shared" si="5"/>
        <v>15.627021391554482</v>
      </c>
      <c r="P16" s="43"/>
    </row>
    <row r="17" spans="1:16" ht="16.5" customHeight="1">
      <c r="A17" s="346" t="s">
        <v>242</v>
      </c>
      <c r="B17" s="724">
        <v>124725</v>
      </c>
      <c r="C17" s="67">
        <v>123677</v>
      </c>
      <c r="D17" s="66">
        <f t="shared" si="6"/>
        <v>-1048</v>
      </c>
      <c r="E17" s="69">
        <f t="shared" si="0"/>
        <v>99.159751453197032</v>
      </c>
      <c r="F17" s="68">
        <v>113398</v>
      </c>
      <c r="G17" s="67">
        <v>110872</v>
      </c>
      <c r="H17" s="66">
        <f t="shared" si="1"/>
        <v>-2526</v>
      </c>
      <c r="I17" s="65">
        <f t="shared" si="2"/>
        <v>97.772447485846314</v>
      </c>
      <c r="J17" s="55">
        <f t="shared" si="4"/>
        <v>81.85163369711249</v>
      </c>
      <c r="K17" s="54"/>
      <c r="L17" s="54"/>
      <c r="M17" s="54"/>
      <c r="N17" s="53">
        <f t="shared" si="3"/>
        <v>84.304512675637497</v>
      </c>
      <c r="O17" s="52">
        <f t="shared" si="5"/>
        <v>84.372978608445521</v>
      </c>
      <c r="P17" s="43"/>
    </row>
    <row r="18" spans="1:16" ht="15.75" customHeight="1">
      <c r="A18" s="342" t="s">
        <v>243</v>
      </c>
      <c r="B18" s="724">
        <v>54376</v>
      </c>
      <c r="C18" s="67">
        <v>53521</v>
      </c>
      <c r="D18" s="66">
        <f t="shared" si="6"/>
        <v>-855</v>
      </c>
      <c r="E18" s="69">
        <f t="shared" si="0"/>
        <v>98.427615124319559</v>
      </c>
      <c r="F18" s="68">
        <v>47917</v>
      </c>
      <c r="G18" s="67">
        <v>46680</v>
      </c>
      <c r="H18" s="66">
        <f t="shared" si="1"/>
        <v>-1237</v>
      </c>
      <c r="I18" s="65">
        <f t="shared" si="2"/>
        <v>97.418452741198323</v>
      </c>
      <c r="J18" s="55">
        <f t="shared" si="4"/>
        <v>35.421147724339669</v>
      </c>
      <c r="K18" s="54"/>
      <c r="L18" s="54"/>
      <c r="M18" s="54"/>
      <c r="N18" s="53">
        <f t="shared" si="3"/>
        <v>35.623373726860457</v>
      </c>
      <c r="O18" s="52">
        <f t="shared" si="5"/>
        <v>35.52322174617791</v>
      </c>
      <c r="P18" s="43"/>
    </row>
    <row r="19" spans="1:16" ht="16.5" customHeight="1">
      <c r="A19" s="347" t="s">
        <v>244</v>
      </c>
      <c r="B19" s="724">
        <v>99040</v>
      </c>
      <c r="C19" s="85">
        <v>97578</v>
      </c>
      <c r="D19" s="66">
        <f t="shared" si="6"/>
        <v>-1462</v>
      </c>
      <c r="E19" s="87">
        <f t="shared" si="0"/>
        <v>98.523828756058165</v>
      </c>
      <c r="F19" s="86">
        <v>86593</v>
      </c>
      <c r="G19" s="85">
        <v>84727</v>
      </c>
      <c r="H19" s="84">
        <f t="shared" si="1"/>
        <v>-1866</v>
      </c>
      <c r="I19" s="83">
        <f t="shared" si="2"/>
        <v>97.845091404617008</v>
      </c>
      <c r="J19" s="82">
        <f t="shared" si="4"/>
        <v>64.578852275660324</v>
      </c>
      <c r="K19" s="81"/>
      <c r="L19" s="81"/>
      <c r="M19" s="81"/>
      <c r="N19" s="80">
        <f t="shared" si="3"/>
        <v>64.37662627313955</v>
      </c>
      <c r="O19" s="79">
        <f t="shared" si="5"/>
        <v>64.476778253822104</v>
      </c>
      <c r="P19" s="43"/>
    </row>
    <row r="20" spans="1:16" ht="28.5" customHeight="1">
      <c r="A20" s="104" t="s">
        <v>78</v>
      </c>
      <c r="B20" s="724">
        <v>3286</v>
      </c>
      <c r="C20" s="61">
        <v>3825</v>
      </c>
      <c r="D20" s="66">
        <f t="shared" si="6"/>
        <v>539</v>
      </c>
      <c r="E20" s="60">
        <f t="shared" si="0"/>
        <v>116.40292148508826</v>
      </c>
      <c r="F20" s="59">
        <v>2478</v>
      </c>
      <c r="G20" s="61">
        <v>2771</v>
      </c>
      <c r="H20" s="57">
        <f t="shared" si="1"/>
        <v>293</v>
      </c>
      <c r="I20" s="56">
        <f t="shared" si="2"/>
        <v>111.82405165456014</v>
      </c>
      <c r="J20" s="55">
        <f t="shared" si="4"/>
        <v>2.5314528885035639</v>
      </c>
      <c r="K20" s="54"/>
      <c r="L20" s="54"/>
      <c r="M20" s="54"/>
      <c r="N20" s="53">
        <f t="shared" si="3"/>
        <v>1.8422422124749089</v>
      </c>
      <c r="O20" s="52">
        <f t="shared" si="5"/>
        <v>2.1087156696370819</v>
      </c>
      <c r="P20" s="43"/>
    </row>
    <row r="21" spans="1:16" ht="28.5" customHeight="1" thickBot="1">
      <c r="A21" s="349" t="s">
        <v>245</v>
      </c>
      <c r="B21" s="725">
        <v>970</v>
      </c>
      <c r="C21" s="395">
        <v>963</v>
      </c>
      <c r="D21" s="66">
        <f t="shared" si="6"/>
        <v>-7</v>
      </c>
      <c r="E21" s="396">
        <f>C21/B21*100</f>
        <v>99.278350515463927</v>
      </c>
      <c r="F21" s="59">
        <v>717</v>
      </c>
      <c r="G21" s="61">
        <v>740</v>
      </c>
      <c r="H21" s="57">
        <f>G21-F21</f>
        <v>23</v>
      </c>
      <c r="I21" s="56">
        <f>G21/F21*100</f>
        <v>103.20781032078104</v>
      </c>
      <c r="J21" s="55">
        <f>C21/$C$10*100</f>
        <v>0.63733049192913249</v>
      </c>
      <c r="K21" s="54"/>
      <c r="L21" s="54"/>
      <c r="M21" s="54"/>
      <c r="N21" s="53">
        <f>F21/$F$10*100</f>
        <v>0.53304587019552452</v>
      </c>
      <c r="O21" s="52">
        <f>G21/$G$10*100</f>
        <v>0.56313590600196339</v>
      </c>
      <c r="P21" s="43"/>
    </row>
    <row r="22" spans="1:16" ht="24.75" customHeight="1" thickTop="1" thickBot="1">
      <c r="A22" s="663" t="s">
        <v>246</v>
      </c>
      <c r="B22" s="723">
        <v>138464</v>
      </c>
      <c r="C22" s="78">
        <v>136141</v>
      </c>
      <c r="D22" s="75">
        <f t="shared" ref="D22" si="7">C22-B22</f>
        <v>-2323</v>
      </c>
      <c r="E22" s="77">
        <f t="shared" si="0"/>
        <v>98.322307603420384</v>
      </c>
      <c r="F22" s="75">
        <v>116317</v>
      </c>
      <c r="G22" s="76">
        <v>112876</v>
      </c>
      <c r="H22" s="75">
        <f t="shared" si="1"/>
        <v>-3441</v>
      </c>
      <c r="I22" s="74">
        <f t="shared" si="2"/>
        <v>97.041704995830358</v>
      </c>
      <c r="J22" s="73">
        <f t="shared" si="4"/>
        <v>90.100530116016657</v>
      </c>
      <c r="K22" s="72"/>
      <c r="L22" s="72"/>
      <c r="M22" s="72"/>
      <c r="N22" s="71">
        <f t="shared" si="3"/>
        <v>86.474611553044383</v>
      </c>
      <c r="O22" s="70">
        <f t="shared" si="5"/>
        <v>85.89801152145624</v>
      </c>
      <c r="P22" s="43"/>
    </row>
    <row r="23" spans="1:16" ht="17.25" customHeight="1" thickTop="1">
      <c r="A23" s="727" t="s">
        <v>247</v>
      </c>
      <c r="B23" s="684">
        <v>22696</v>
      </c>
      <c r="C23" s="728">
        <v>22176</v>
      </c>
      <c r="D23" s="93">
        <f t="shared" ref="D23:D32" si="8">C23-B23</f>
        <v>-520</v>
      </c>
      <c r="E23" s="96">
        <f t="shared" ref="E23:E32" si="9">C23/B23*100</f>
        <v>97.7088473739866</v>
      </c>
      <c r="F23" s="95">
        <v>17389</v>
      </c>
      <c r="G23" s="94">
        <v>16979</v>
      </c>
      <c r="H23" s="93">
        <f t="shared" ref="H23:H32" si="10">G23-F23</f>
        <v>-410</v>
      </c>
      <c r="I23" s="92">
        <f t="shared" ref="I23:I32" si="11">G23/F23*100</f>
        <v>97.642187589855652</v>
      </c>
      <c r="J23" s="91">
        <f t="shared" ref="J23:J32" si="12">C23/$C$10*100</f>
        <v>14.676470393583015</v>
      </c>
      <c r="K23" s="90"/>
      <c r="L23" s="90"/>
      <c r="M23" s="90"/>
      <c r="N23" s="89">
        <f t="shared" ref="N23:N32" si="13">F23/$F$10*100</f>
        <v>12.927663370753104</v>
      </c>
      <c r="O23" s="88">
        <f t="shared" ref="O23:O32" si="14">G23/$G$10*100</f>
        <v>12.920925064874778</v>
      </c>
      <c r="P23" s="43"/>
    </row>
    <row r="24" spans="1:16" ht="16.5" customHeight="1">
      <c r="A24" s="350" t="s">
        <v>248</v>
      </c>
      <c r="B24" s="685">
        <v>43534</v>
      </c>
      <c r="C24" s="62">
        <v>43339</v>
      </c>
      <c r="D24" s="57">
        <f t="shared" si="8"/>
        <v>-195</v>
      </c>
      <c r="E24" s="60">
        <f t="shared" si="9"/>
        <v>99.552074240823259</v>
      </c>
      <c r="F24" s="59">
        <v>42054</v>
      </c>
      <c r="G24" s="61">
        <v>41149</v>
      </c>
      <c r="H24" s="57">
        <f t="shared" si="10"/>
        <v>-905</v>
      </c>
      <c r="I24" s="56">
        <f t="shared" si="11"/>
        <v>97.848004946021788</v>
      </c>
      <c r="J24" s="55">
        <f t="shared" si="12"/>
        <v>28.682519407805479</v>
      </c>
      <c r="K24" s="54"/>
      <c r="L24" s="54"/>
      <c r="M24" s="54"/>
      <c r="N24" s="53">
        <f t="shared" si="13"/>
        <v>31.264589993309048</v>
      </c>
      <c r="O24" s="52">
        <f t="shared" si="14"/>
        <v>31.314161346047015</v>
      </c>
      <c r="P24" s="43"/>
    </row>
    <row r="25" spans="1:16" ht="15.75" customHeight="1">
      <c r="A25" s="350" t="s">
        <v>249</v>
      </c>
      <c r="B25" s="685">
        <v>47520</v>
      </c>
      <c r="C25" s="62">
        <v>46816</v>
      </c>
      <c r="D25" s="57">
        <f t="shared" si="8"/>
        <v>-704</v>
      </c>
      <c r="E25" s="60">
        <f t="shared" si="9"/>
        <v>98.518518518518519</v>
      </c>
      <c r="F25" s="59">
        <v>42524</v>
      </c>
      <c r="G25" s="61">
        <v>41415</v>
      </c>
      <c r="H25" s="57">
        <f t="shared" si="10"/>
        <v>-1109</v>
      </c>
      <c r="I25" s="56">
        <f t="shared" si="11"/>
        <v>97.392060953814322</v>
      </c>
      <c r="J25" s="55">
        <f t="shared" si="12"/>
        <v>30.983659719786367</v>
      </c>
      <c r="K25" s="54"/>
      <c r="L25" s="54"/>
      <c r="M25" s="54"/>
      <c r="N25" s="53">
        <f t="shared" si="13"/>
        <v>31.614006393576688</v>
      </c>
      <c r="O25" s="52">
        <f t="shared" si="14"/>
        <v>31.516585874420695</v>
      </c>
      <c r="P25" s="43"/>
    </row>
    <row r="26" spans="1:16" ht="16.5" customHeight="1">
      <c r="A26" s="349" t="s">
        <v>121</v>
      </c>
      <c r="B26" s="685">
        <v>73903</v>
      </c>
      <c r="C26" s="62">
        <v>72890</v>
      </c>
      <c r="D26" s="57">
        <f t="shared" si="8"/>
        <v>-1013</v>
      </c>
      <c r="E26" s="60">
        <f t="shared" si="9"/>
        <v>98.629284332165128</v>
      </c>
      <c r="F26" s="59">
        <v>73907</v>
      </c>
      <c r="G26" s="61">
        <v>72519</v>
      </c>
      <c r="H26" s="57">
        <f t="shared" si="10"/>
        <v>-1388</v>
      </c>
      <c r="I26" s="56">
        <f t="shared" si="11"/>
        <v>98.121964090005008</v>
      </c>
      <c r="J26" s="55">
        <f t="shared" si="12"/>
        <v>48.239895697522819</v>
      </c>
      <c r="K26" s="54"/>
      <c r="L26" s="54"/>
      <c r="M26" s="54"/>
      <c r="N26" s="53">
        <f t="shared" si="13"/>
        <v>54.94535722251134</v>
      </c>
      <c r="O26" s="52">
        <f t="shared" si="14"/>
        <v>55.186557793724845</v>
      </c>
      <c r="P26" s="43"/>
    </row>
    <row r="27" spans="1:16" ht="23.25" customHeight="1">
      <c r="A27" s="349" t="s">
        <v>250</v>
      </c>
      <c r="B27" s="685">
        <v>18679</v>
      </c>
      <c r="C27" s="62">
        <v>18570</v>
      </c>
      <c r="D27" s="57">
        <f t="shared" si="8"/>
        <v>-109</v>
      </c>
      <c r="E27" s="60">
        <f t="shared" si="9"/>
        <v>99.416456983778573</v>
      </c>
      <c r="F27" s="59">
        <v>17374</v>
      </c>
      <c r="G27" s="58">
        <v>17002</v>
      </c>
      <c r="H27" s="57">
        <f t="shared" si="10"/>
        <v>-372</v>
      </c>
      <c r="I27" s="56">
        <f t="shared" si="11"/>
        <v>97.858869575227345</v>
      </c>
      <c r="J27" s="55">
        <f t="shared" si="12"/>
        <v>12.289955592029067</v>
      </c>
      <c r="K27" s="54"/>
      <c r="L27" s="54"/>
      <c r="M27" s="54"/>
      <c r="N27" s="53">
        <f t="shared" si="13"/>
        <v>12.91651178351052</v>
      </c>
      <c r="O27" s="52">
        <f t="shared" si="14"/>
        <v>12.938427937628894</v>
      </c>
      <c r="P27" s="43"/>
    </row>
    <row r="28" spans="1:16" ht="27.75" customHeight="1">
      <c r="A28" s="350" t="s">
        <v>48</v>
      </c>
      <c r="B28" s="685">
        <v>16046</v>
      </c>
      <c r="C28" s="62">
        <v>16031</v>
      </c>
      <c r="D28" s="57">
        <f t="shared" si="8"/>
        <v>-15</v>
      </c>
      <c r="E28" s="60">
        <f t="shared" si="9"/>
        <v>99.906518758569121</v>
      </c>
      <c r="F28" s="59">
        <v>15420</v>
      </c>
      <c r="G28" s="58">
        <v>15306</v>
      </c>
      <c r="H28" s="57">
        <f t="shared" si="10"/>
        <v>-114</v>
      </c>
      <c r="I28" s="56">
        <f t="shared" si="11"/>
        <v>99.260700389105068</v>
      </c>
      <c r="J28" s="55">
        <f t="shared" si="12"/>
        <v>10.609600328261603</v>
      </c>
      <c r="K28" s="54"/>
      <c r="L28" s="54"/>
      <c r="M28" s="54"/>
      <c r="N28" s="53">
        <f t="shared" si="13"/>
        <v>11.463831685376553</v>
      </c>
      <c r="O28" s="52">
        <f t="shared" si="14"/>
        <v>11.647781320629798</v>
      </c>
      <c r="P28" s="43"/>
    </row>
    <row r="29" spans="1:16" ht="15" customHeight="1">
      <c r="A29" s="350" t="s">
        <v>47</v>
      </c>
      <c r="B29" s="685">
        <v>27655</v>
      </c>
      <c r="C29" s="62">
        <v>27326</v>
      </c>
      <c r="D29" s="57">
        <f t="shared" si="8"/>
        <v>-329</v>
      </c>
      <c r="E29" s="60">
        <f t="shared" si="9"/>
        <v>98.810341710359793</v>
      </c>
      <c r="F29" s="59">
        <v>23617</v>
      </c>
      <c r="G29" s="58">
        <v>23242</v>
      </c>
      <c r="H29" s="57">
        <f t="shared" si="10"/>
        <v>-375</v>
      </c>
      <c r="I29" s="56">
        <f t="shared" si="11"/>
        <v>98.412160731676337</v>
      </c>
      <c r="J29" s="55">
        <f t="shared" si="12"/>
        <v>18.084831799019184</v>
      </c>
      <c r="K29" s="54"/>
      <c r="L29" s="54"/>
      <c r="M29" s="54"/>
      <c r="N29" s="53">
        <f t="shared" si="13"/>
        <v>17.557802393874063</v>
      </c>
      <c r="O29" s="52">
        <f t="shared" si="14"/>
        <v>17.68703341526707</v>
      </c>
      <c r="P29" s="43"/>
    </row>
    <row r="30" spans="1:16" ht="17.25" customHeight="1">
      <c r="A30" s="350" t="s">
        <v>46</v>
      </c>
      <c r="B30" s="685">
        <v>89722</v>
      </c>
      <c r="C30" s="62">
        <v>87257</v>
      </c>
      <c r="D30" s="57">
        <f t="shared" si="8"/>
        <v>-2465</v>
      </c>
      <c r="E30" s="60">
        <f t="shared" si="9"/>
        <v>97.252624774302845</v>
      </c>
      <c r="F30" s="59">
        <v>79065</v>
      </c>
      <c r="G30" s="58">
        <v>76342</v>
      </c>
      <c r="H30" s="57">
        <f t="shared" si="10"/>
        <v>-2723</v>
      </c>
      <c r="I30" s="56">
        <f t="shared" si="11"/>
        <v>96.555998229305004</v>
      </c>
      <c r="J30" s="55">
        <f t="shared" si="12"/>
        <v>57.748231292066791</v>
      </c>
      <c r="K30" s="54"/>
      <c r="L30" s="54"/>
      <c r="M30" s="54"/>
      <c r="N30" s="53">
        <f t="shared" si="13"/>
        <v>58.780016355661289</v>
      </c>
      <c r="O30" s="52">
        <f t="shared" si="14"/>
        <v>58.095839643245796</v>
      </c>
      <c r="P30" s="43"/>
    </row>
    <row r="31" spans="1:16" ht="26.25" customHeight="1">
      <c r="A31" s="350" t="s">
        <v>45</v>
      </c>
      <c r="B31" s="685">
        <v>3721</v>
      </c>
      <c r="C31" s="62">
        <v>3548</v>
      </c>
      <c r="D31" s="57">
        <f t="shared" si="8"/>
        <v>-173</v>
      </c>
      <c r="E31" s="60">
        <f t="shared" si="9"/>
        <v>95.350712174146736</v>
      </c>
      <c r="F31" s="59">
        <v>3566</v>
      </c>
      <c r="G31" s="58">
        <v>3454</v>
      </c>
      <c r="H31" s="57">
        <f t="shared" si="10"/>
        <v>-112</v>
      </c>
      <c r="I31" s="56">
        <f t="shared" si="11"/>
        <v>96.859226023555806</v>
      </c>
      <c r="J31" s="55">
        <f t="shared" si="12"/>
        <v>2.3481293721335019</v>
      </c>
      <c r="K31" s="54"/>
      <c r="L31" s="54"/>
      <c r="M31" s="54"/>
      <c r="N31" s="53">
        <f t="shared" si="13"/>
        <v>2.651104007137016</v>
      </c>
      <c r="O31" s="52">
        <f t="shared" si="14"/>
        <v>2.6284748909875426</v>
      </c>
      <c r="P31" s="43"/>
    </row>
    <row r="32" spans="1:16" ht="15" customHeight="1" thickBot="1">
      <c r="A32" s="351" t="s">
        <v>70</v>
      </c>
      <c r="B32" s="687">
        <v>10690</v>
      </c>
      <c r="C32" s="682">
        <v>10630</v>
      </c>
      <c r="D32" s="51">
        <f t="shared" si="8"/>
        <v>-60</v>
      </c>
      <c r="E32" s="44">
        <f t="shared" si="9"/>
        <v>99.438727782974752</v>
      </c>
      <c r="F32" s="51">
        <v>10302</v>
      </c>
      <c r="G32" s="50">
        <v>10107</v>
      </c>
      <c r="H32" s="49">
        <f t="shared" si="10"/>
        <v>-195</v>
      </c>
      <c r="I32" s="48">
        <f t="shared" si="11"/>
        <v>98.10716365754223</v>
      </c>
      <c r="J32" s="47">
        <f t="shared" si="12"/>
        <v>7.0351226679197074</v>
      </c>
      <c r="K32" s="46"/>
      <c r="L32" s="46"/>
      <c r="M32" s="46"/>
      <c r="N32" s="45">
        <f t="shared" si="13"/>
        <v>7.6589101182068244</v>
      </c>
      <c r="O32" s="44">
        <f t="shared" si="14"/>
        <v>7.6913710837322204</v>
      </c>
      <c r="P32" s="43"/>
    </row>
    <row r="33" spans="1:3" ht="8.25" customHeight="1" thickTop="1">
      <c r="B33" s="153"/>
    </row>
    <row r="34" spans="1:3">
      <c r="A34" s="2" t="s">
        <v>38</v>
      </c>
      <c r="B34" s="726"/>
      <c r="C34" s="2"/>
    </row>
    <row r="35" spans="1:3">
      <c r="B35" s="153"/>
    </row>
    <row r="36" spans="1:3">
      <c r="B36" s="153"/>
    </row>
    <row r="37" spans="1:3">
      <c r="B37" s="153"/>
    </row>
    <row r="38" spans="1:3">
      <c r="B38" s="153"/>
    </row>
    <row r="39" spans="1:3">
      <c r="B39" s="153"/>
    </row>
    <row r="40" spans="1:3">
      <c r="B40" s="153"/>
    </row>
    <row r="41" spans="1:3">
      <c r="B41" s="153"/>
    </row>
    <row r="42" spans="1:3">
      <c r="B42" s="153"/>
    </row>
    <row r="43" spans="1:3">
      <c r="B43" s="153"/>
    </row>
    <row r="44" spans="1:3">
      <c r="B44" s="153"/>
    </row>
    <row r="45" spans="1:3">
      <c r="B45" s="153"/>
    </row>
  </sheetData>
  <mergeCells count="14">
    <mergeCell ref="J1:O1"/>
    <mergeCell ref="A2:I2"/>
    <mergeCell ref="A3:I3"/>
    <mergeCell ref="A5:A9"/>
    <mergeCell ref="B5:E5"/>
    <mergeCell ref="F5:I5"/>
    <mergeCell ref="J5:O5"/>
    <mergeCell ref="B6:C8"/>
    <mergeCell ref="D6:D9"/>
    <mergeCell ref="E6:E9"/>
    <mergeCell ref="F6:G8"/>
    <mergeCell ref="H6:H9"/>
    <mergeCell ref="I6:I9"/>
    <mergeCell ref="J6:O8"/>
  </mergeCells>
  <phoneticPr fontId="41" type="noConversion"/>
  <printOptions horizontalCentered="1" verticalCentered="1" gridLinesSet="0"/>
  <pageMargins left="0.19685039370078741" right="0.19685039370078741" top="0.19685039370078741" bottom="0.19685039370078741" header="0.11811023622047245" footer="0.11811023622047245"/>
  <pageSetup paperSize="9" scale="94" orientation="landscape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5"/>
  <sheetViews>
    <sheetView showGridLines="0" zoomScaleNormal="100" workbookViewId="0">
      <selection activeCell="R12" sqref="R12"/>
    </sheetView>
  </sheetViews>
  <sheetFormatPr defaultRowHeight="12.75"/>
  <cols>
    <col min="1" max="1" width="32.7109375" style="430" customWidth="1"/>
    <col min="2" max="3" width="11.140625" style="430" customWidth="1"/>
    <col min="4" max="4" width="13.42578125" style="430" customWidth="1"/>
    <col min="5" max="5" width="14.140625" style="430" customWidth="1"/>
    <col min="6" max="6" width="11.140625" style="430" customWidth="1"/>
    <col min="7" max="7" width="10.85546875" style="430" customWidth="1"/>
    <col min="8" max="8" width="11" style="430" customWidth="1"/>
    <col min="9" max="9" width="13.5703125" style="430" customWidth="1"/>
    <col min="10" max="10" width="10" style="430" customWidth="1"/>
    <col min="11" max="11" width="32.5703125" style="430" hidden="1" customWidth="1"/>
    <col min="12" max="12" width="2.7109375" style="430" hidden="1" customWidth="1"/>
    <col min="13" max="13" width="6.85546875" style="430" hidden="1" customWidth="1"/>
    <col min="14" max="14" width="9.42578125" style="430" customWidth="1"/>
    <col min="15" max="15" width="10.5703125" style="430" customWidth="1"/>
    <col min="16" max="16" width="6.42578125" style="430" customWidth="1"/>
    <col min="17" max="16384" width="9.140625" style="430"/>
  </cols>
  <sheetData>
    <row r="1" spans="1:16" ht="15">
      <c r="I1" s="506"/>
      <c r="J1" s="811" t="s">
        <v>272</v>
      </c>
      <c r="K1" s="811"/>
      <c r="L1" s="811"/>
      <c r="M1" s="811"/>
      <c r="N1" s="811"/>
      <c r="O1" s="811"/>
    </row>
    <row r="2" spans="1:16" ht="18" customHeight="1">
      <c r="A2" s="811" t="s">
        <v>68</v>
      </c>
      <c r="B2" s="811"/>
      <c r="C2" s="811"/>
      <c r="D2" s="811"/>
      <c r="E2" s="811"/>
      <c r="F2" s="811"/>
      <c r="G2" s="811"/>
      <c r="H2" s="811"/>
      <c r="I2" s="811"/>
      <c r="O2" s="505"/>
    </row>
    <row r="3" spans="1:16" ht="16.5" customHeight="1">
      <c r="A3" s="811" t="s">
        <v>338</v>
      </c>
      <c r="B3" s="811"/>
      <c r="C3" s="811"/>
      <c r="D3" s="811"/>
      <c r="E3" s="811"/>
      <c r="F3" s="811"/>
      <c r="G3" s="811"/>
      <c r="H3" s="811"/>
      <c r="I3" s="811"/>
    </row>
    <row r="4" spans="1:16" ht="13.5" thickBot="1"/>
    <row r="5" spans="1:16" ht="14.25" customHeight="1" thickTop="1" thickBot="1">
      <c r="A5" s="812" t="s">
        <v>67</v>
      </c>
      <c r="B5" s="815" t="s">
        <v>271</v>
      </c>
      <c r="C5" s="815"/>
      <c r="D5" s="815"/>
      <c r="E5" s="816"/>
      <c r="F5" s="817" t="s">
        <v>299</v>
      </c>
      <c r="G5" s="815"/>
      <c r="H5" s="815"/>
      <c r="I5" s="816"/>
      <c r="J5" s="818" t="s">
        <v>66</v>
      </c>
      <c r="K5" s="819"/>
      <c r="L5" s="819"/>
      <c r="M5" s="819"/>
      <c r="N5" s="819"/>
      <c r="O5" s="820"/>
    </row>
    <row r="6" spans="1:16" ht="12.75" customHeight="1" thickTop="1">
      <c r="A6" s="813"/>
      <c r="B6" s="821" t="s">
        <v>32</v>
      </c>
      <c r="C6" s="822"/>
      <c r="D6" s="826" t="s">
        <v>362</v>
      </c>
      <c r="E6" s="829" t="s">
        <v>365</v>
      </c>
      <c r="F6" s="821" t="s">
        <v>32</v>
      </c>
      <c r="G6" s="822"/>
      <c r="H6" s="826" t="s">
        <v>363</v>
      </c>
      <c r="I6" s="829" t="s">
        <v>364</v>
      </c>
      <c r="J6" s="833" t="s">
        <v>65</v>
      </c>
      <c r="K6" s="834"/>
      <c r="L6" s="834"/>
      <c r="M6" s="834"/>
      <c r="N6" s="834"/>
      <c r="O6" s="835"/>
    </row>
    <row r="7" spans="1:16" ht="12.75" customHeight="1">
      <c r="A7" s="813"/>
      <c r="B7" s="823"/>
      <c r="C7" s="824"/>
      <c r="D7" s="827"/>
      <c r="E7" s="830"/>
      <c r="F7" s="823"/>
      <c r="G7" s="824"/>
      <c r="H7" s="827"/>
      <c r="I7" s="830"/>
      <c r="J7" s="836"/>
      <c r="K7" s="837"/>
      <c r="L7" s="837"/>
      <c r="M7" s="837"/>
      <c r="N7" s="837"/>
      <c r="O7" s="838"/>
    </row>
    <row r="8" spans="1:16" ht="18" customHeight="1" thickBot="1">
      <c r="A8" s="813"/>
      <c r="B8" s="823"/>
      <c r="C8" s="825"/>
      <c r="D8" s="827"/>
      <c r="E8" s="830"/>
      <c r="F8" s="823"/>
      <c r="G8" s="824"/>
      <c r="H8" s="827"/>
      <c r="I8" s="830"/>
      <c r="J8" s="836"/>
      <c r="K8" s="837"/>
      <c r="L8" s="837"/>
      <c r="M8" s="837"/>
      <c r="N8" s="837"/>
      <c r="O8" s="838"/>
    </row>
    <row r="9" spans="1:16" ht="25.5" customHeight="1" thickTop="1" thickBot="1">
      <c r="A9" s="814"/>
      <c r="B9" s="716" t="s">
        <v>227</v>
      </c>
      <c r="C9" s="681" t="s">
        <v>310</v>
      </c>
      <c r="D9" s="828"/>
      <c r="E9" s="831"/>
      <c r="F9" s="504" t="s">
        <v>252</v>
      </c>
      <c r="G9" s="100" t="s">
        <v>311</v>
      </c>
      <c r="H9" s="828"/>
      <c r="I9" s="832"/>
      <c r="J9" s="501" t="s">
        <v>310</v>
      </c>
      <c r="K9" s="500"/>
      <c r="L9" s="503"/>
      <c r="M9" s="502"/>
      <c r="N9" s="501" t="s">
        <v>255</v>
      </c>
      <c r="O9" s="500" t="s">
        <v>311</v>
      </c>
    </row>
    <row r="10" spans="1:16" ht="23.25" customHeight="1" thickTop="1" thickBot="1">
      <c r="A10" s="499" t="s">
        <v>64</v>
      </c>
      <c r="B10" s="717">
        <v>157369</v>
      </c>
      <c r="C10" s="76">
        <v>151099</v>
      </c>
      <c r="D10" s="471">
        <f t="shared" ref="D10:D22" si="0">C10-B10</f>
        <v>-6270</v>
      </c>
      <c r="E10" s="465">
        <f t="shared" ref="E10:E22" si="1">C10/B10*100</f>
        <v>96.015733721380954</v>
      </c>
      <c r="F10" s="473">
        <v>153558</v>
      </c>
      <c r="G10" s="472">
        <v>131407</v>
      </c>
      <c r="H10" s="473">
        <f t="shared" ref="H10:H22" si="2">G10-F10</f>
        <v>-22151</v>
      </c>
      <c r="I10" s="474">
        <f t="shared" ref="I10:I22" si="3">G10/F10*100</f>
        <v>85.574831659698617</v>
      </c>
      <c r="J10" s="496">
        <v>100</v>
      </c>
      <c r="K10" s="498">
        <v>100</v>
      </c>
      <c r="L10" s="498">
        <v>100</v>
      </c>
      <c r="M10" s="497">
        <v>100</v>
      </c>
      <c r="N10" s="496">
        <f t="shared" ref="N10:N22" si="4">F10/$F$10*100</f>
        <v>100</v>
      </c>
      <c r="O10" s="495">
        <v>100</v>
      </c>
    </row>
    <row r="11" spans="1:16" ht="16.5" customHeight="1" thickTop="1">
      <c r="A11" s="494" t="s">
        <v>75</v>
      </c>
      <c r="B11" s="718">
        <v>80277</v>
      </c>
      <c r="C11" s="94">
        <v>77099</v>
      </c>
      <c r="D11" s="491">
        <f t="shared" si="0"/>
        <v>-3178</v>
      </c>
      <c r="E11" s="490">
        <f t="shared" si="1"/>
        <v>96.041207319655697</v>
      </c>
      <c r="F11" s="493">
        <v>77794</v>
      </c>
      <c r="G11" s="492">
        <v>67405</v>
      </c>
      <c r="H11" s="491">
        <f t="shared" si="2"/>
        <v>-10389</v>
      </c>
      <c r="I11" s="490">
        <f t="shared" si="3"/>
        <v>86.64549965292953</v>
      </c>
      <c r="J11" s="489">
        <f t="shared" ref="J11:J22" si="5">C11/$C$10*100</f>
        <v>51.025486601499679</v>
      </c>
      <c r="K11" s="459"/>
      <c r="L11" s="459"/>
      <c r="M11" s="458"/>
      <c r="N11" s="443">
        <f t="shared" si="4"/>
        <v>50.660988030581279</v>
      </c>
      <c r="O11" s="456">
        <f>G11/G10*100</f>
        <v>51.294832086570729</v>
      </c>
      <c r="P11" s="441"/>
    </row>
    <row r="12" spans="1:16" ht="16.5" customHeight="1">
      <c r="A12" s="487" t="s">
        <v>238</v>
      </c>
      <c r="B12" s="719">
        <v>77092</v>
      </c>
      <c r="C12" s="61">
        <v>74000</v>
      </c>
      <c r="D12" s="462">
        <f t="shared" si="0"/>
        <v>-3092</v>
      </c>
      <c r="E12" s="461">
        <f t="shared" si="1"/>
        <v>95.98920769989104</v>
      </c>
      <c r="F12" s="450">
        <v>75764</v>
      </c>
      <c r="G12" s="454">
        <v>64002</v>
      </c>
      <c r="H12" s="462">
        <f t="shared" si="2"/>
        <v>-11762</v>
      </c>
      <c r="I12" s="461">
        <f t="shared" si="3"/>
        <v>84.475476479594533</v>
      </c>
      <c r="J12" s="486">
        <f t="shared" si="5"/>
        <v>48.974513398500321</v>
      </c>
      <c r="K12" s="445"/>
      <c r="L12" s="445"/>
      <c r="M12" s="444"/>
      <c r="N12" s="443">
        <f t="shared" si="4"/>
        <v>49.339011969418721</v>
      </c>
      <c r="O12" s="442">
        <f t="shared" ref="O12:O22" si="6">G12/$G$10*100</f>
        <v>48.705167913429271</v>
      </c>
      <c r="P12" s="441"/>
    </row>
    <row r="13" spans="1:16" ht="15.75" customHeight="1">
      <c r="A13" s="487" t="s">
        <v>79</v>
      </c>
      <c r="B13" s="720">
        <v>136667</v>
      </c>
      <c r="C13" s="67">
        <v>131604</v>
      </c>
      <c r="D13" s="462">
        <f t="shared" si="0"/>
        <v>-5063</v>
      </c>
      <c r="E13" s="461">
        <f t="shared" si="1"/>
        <v>96.295374889329537</v>
      </c>
      <c r="F13" s="464">
        <v>133440</v>
      </c>
      <c r="G13" s="463">
        <v>115362</v>
      </c>
      <c r="H13" s="462">
        <f t="shared" si="2"/>
        <v>-18078</v>
      </c>
      <c r="I13" s="461">
        <f t="shared" si="3"/>
        <v>86.452338129496397</v>
      </c>
      <c r="J13" s="486">
        <f t="shared" si="5"/>
        <v>87.097862990489688</v>
      </c>
      <c r="K13" s="445"/>
      <c r="L13" s="445"/>
      <c r="M13" s="444"/>
      <c r="N13" s="443">
        <f t="shared" si="4"/>
        <v>86.898761380064855</v>
      </c>
      <c r="O13" s="442">
        <f t="shared" si="6"/>
        <v>87.789843767835805</v>
      </c>
      <c r="P13" s="441"/>
    </row>
    <row r="14" spans="1:16" ht="15.75" customHeight="1">
      <c r="A14" s="487" t="s">
        <v>239</v>
      </c>
      <c r="B14" s="720">
        <v>5611</v>
      </c>
      <c r="C14" s="67">
        <v>6786</v>
      </c>
      <c r="D14" s="462">
        <f t="shared" si="0"/>
        <v>1175</v>
      </c>
      <c r="E14" s="461">
        <f t="shared" si="1"/>
        <v>120.94100873284619</v>
      </c>
      <c r="F14" s="464">
        <v>6634</v>
      </c>
      <c r="G14" s="463">
        <v>6097</v>
      </c>
      <c r="H14" s="462">
        <f t="shared" si="2"/>
        <v>-537</v>
      </c>
      <c r="I14" s="461">
        <f t="shared" si="3"/>
        <v>91.905336147120892</v>
      </c>
      <c r="J14" s="486">
        <f t="shared" si="5"/>
        <v>4.4910952421922046</v>
      </c>
      <c r="K14" s="445"/>
      <c r="L14" s="445"/>
      <c r="M14" s="444"/>
      <c r="N14" s="443">
        <f t="shared" si="4"/>
        <v>4.3201917190898556</v>
      </c>
      <c r="O14" s="442">
        <f t="shared" si="6"/>
        <v>4.639783268775636</v>
      </c>
      <c r="P14" s="441"/>
    </row>
    <row r="15" spans="1:16" ht="16.5" customHeight="1">
      <c r="A15" s="487" t="s">
        <v>240</v>
      </c>
      <c r="B15" s="720">
        <v>20702</v>
      </c>
      <c r="C15" s="67">
        <v>19495</v>
      </c>
      <c r="D15" s="462">
        <f t="shared" si="0"/>
        <v>-1207</v>
      </c>
      <c r="E15" s="461">
        <f t="shared" si="1"/>
        <v>94.169645444884551</v>
      </c>
      <c r="F15" s="464">
        <v>20118</v>
      </c>
      <c r="G15" s="463">
        <v>16045</v>
      </c>
      <c r="H15" s="462">
        <f t="shared" si="2"/>
        <v>-4073</v>
      </c>
      <c r="I15" s="461">
        <f t="shared" si="3"/>
        <v>79.754448752361071</v>
      </c>
      <c r="J15" s="486">
        <f t="shared" si="5"/>
        <v>12.902137009510319</v>
      </c>
      <c r="K15" s="445"/>
      <c r="L15" s="445"/>
      <c r="M15" s="444"/>
      <c r="N15" s="443">
        <f t="shared" si="4"/>
        <v>13.101238619935138</v>
      </c>
      <c r="O15" s="442">
        <f t="shared" si="6"/>
        <v>12.210156232164191</v>
      </c>
      <c r="P15" s="441"/>
    </row>
    <row r="16" spans="1:16" ht="16.5" customHeight="1">
      <c r="A16" s="488" t="s">
        <v>241</v>
      </c>
      <c r="B16" s="720">
        <v>30583</v>
      </c>
      <c r="C16" s="67">
        <v>27422</v>
      </c>
      <c r="D16" s="462">
        <f t="shared" si="0"/>
        <v>-3161</v>
      </c>
      <c r="E16" s="461">
        <f t="shared" si="1"/>
        <v>89.664192525259139</v>
      </c>
      <c r="F16" s="464">
        <v>25042</v>
      </c>
      <c r="G16" s="463">
        <v>20535</v>
      </c>
      <c r="H16" s="462">
        <f t="shared" si="2"/>
        <v>-4507</v>
      </c>
      <c r="I16" s="461">
        <f t="shared" si="3"/>
        <v>82.002236243111568</v>
      </c>
      <c r="J16" s="486">
        <f t="shared" si="5"/>
        <v>18.14836630288751</v>
      </c>
      <c r="K16" s="445"/>
      <c r="L16" s="445"/>
      <c r="M16" s="444"/>
      <c r="N16" s="443">
        <f t="shared" si="4"/>
        <v>16.307844592922542</v>
      </c>
      <c r="O16" s="442">
        <f t="shared" si="6"/>
        <v>15.627021391554482</v>
      </c>
      <c r="P16" s="441"/>
    </row>
    <row r="17" spans="1:16" ht="16.5" customHeight="1">
      <c r="A17" s="104" t="s">
        <v>242</v>
      </c>
      <c r="B17" s="720">
        <v>126786</v>
      </c>
      <c r="C17" s="67">
        <v>123677</v>
      </c>
      <c r="D17" s="462">
        <f t="shared" si="0"/>
        <v>-3109</v>
      </c>
      <c r="E17" s="461">
        <f t="shared" si="1"/>
        <v>97.547836511917723</v>
      </c>
      <c r="F17" s="464">
        <v>128516</v>
      </c>
      <c r="G17" s="463">
        <v>110872</v>
      </c>
      <c r="H17" s="462">
        <f t="shared" si="2"/>
        <v>-17644</v>
      </c>
      <c r="I17" s="461">
        <f t="shared" si="3"/>
        <v>86.270970151576449</v>
      </c>
      <c r="J17" s="486">
        <f t="shared" si="5"/>
        <v>81.85163369711249</v>
      </c>
      <c r="K17" s="445"/>
      <c r="L17" s="445"/>
      <c r="M17" s="444"/>
      <c r="N17" s="443">
        <f t="shared" si="4"/>
        <v>83.69215540707745</v>
      </c>
      <c r="O17" s="442">
        <f t="shared" si="6"/>
        <v>84.372978608445521</v>
      </c>
      <c r="P17" s="441"/>
    </row>
    <row r="18" spans="1:16" ht="15.75" customHeight="1">
      <c r="A18" s="487" t="s">
        <v>243</v>
      </c>
      <c r="B18" s="720">
        <v>55989</v>
      </c>
      <c r="C18" s="67">
        <v>53521</v>
      </c>
      <c r="D18" s="462">
        <f t="shared" si="0"/>
        <v>-2468</v>
      </c>
      <c r="E18" s="461">
        <f t="shared" si="1"/>
        <v>95.591991284002219</v>
      </c>
      <c r="F18" s="464">
        <v>55275</v>
      </c>
      <c r="G18" s="463">
        <v>46680</v>
      </c>
      <c r="H18" s="462">
        <f t="shared" si="2"/>
        <v>-8595</v>
      </c>
      <c r="I18" s="461">
        <f t="shared" si="3"/>
        <v>84.450474898236095</v>
      </c>
      <c r="J18" s="486">
        <f t="shared" si="5"/>
        <v>35.421147724339669</v>
      </c>
      <c r="K18" s="445"/>
      <c r="L18" s="445"/>
      <c r="M18" s="444"/>
      <c r="N18" s="443">
        <f t="shared" si="4"/>
        <v>35.996170827960775</v>
      </c>
      <c r="O18" s="442">
        <f t="shared" si="6"/>
        <v>35.52322174617791</v>
      </c>
      <c r="P18" s="441"/>
    </row>
    <row r="19" spans="1:16" ht="15.75" customHeight="1">
      <c r="A19" s="485" t="s">
        <v>244</v>
      </c>
      <c r="B19" s="721">
        <v>101380</v>
      </c>
      <c r="C19" s="665">
        <v>97578</v>
      </c>
      <c r="D19" s="480">
        <f t="shared" si="0"/>
        <v>-3802</v>
      </c>
      <c r="E19" s="479">
        <f t="shared" si="1"/>
        <v>96.249753403038071</v>
      </c>
      <c r="F19" s="482">
        <v>98283</v>
      </c>
      <c r="G19" s="481">
        <v>84727</v>
      </c>
      <c r="H19" s="480">
        <f t="shared" si="2"/>
        <v>-13556</v>
      </c>
      <c r="I19" s="479">
        <f t="shared" si="3"/>
        <v>86.207177233092196</v>
      </c>
      <c r="J19" s="478">
        <f t="shared" si="5"/>
        <v>64.578852275660324</v>
      </c>
      <c r="K19" s="484"/>
      <c r="L19" s="484"/>
      <c r="M19" s="483"/>
      <c r="N19" s="477">
        <f t="shared" si="4"/>
        <v>64.003829172039232</v>
      </c>
      <c r="O19" s="476">
        <f t="shared" si="6"/>
        <v>64.476778253822104</v>
      </c>
      <c r="P19" s="441"/>
    </row>
    <row r="20" spans="1:16" ht="25.5" customHeight="1">
      <c r="A20" s="104" t="s">
        <v>78</v>
      </c>
      <c r="B20" s="719">
        <v>7207</v>
      </c>
      <c r="C20" s="61">
        <v>3825</v>
      </c>
      <c r="D20" s="480">
        <f t="shared" si="0"/>
        <v>-3382</v>
      </c>
      <c r="E20" s="479">
        <f t="shared" si="1"/>
        <v>53.073400860274731</v>
      </c>
      <c r="F20" s="482">
        <v>6788</v>
      </c>
      <c r="G20" s="481">
        <v>2771</v>
      </c>
      <c r="H20" s="480">
        <f t="shared" si="2"/>
        <v>-4017</v>
      </c>
      <c r="I20" s="479">
        <f t="shared" si="3"/>
        <v>40.822038892162638</v>
      </c>
      <c r="J20" s="478">
        <f t="shared" si="5"/>
        <v>2.5314528885035639</v>
      </c>
      <c r="K20" s="445"/>
      <c r="L20" s="445"/>
      <c r="M20" s="444"/>
      <c r="N20" s="477">
        <f t="shared" si="4"/>
        <v>4.4204795582125316</v>
      </c>
      <c r="O20" s="476">
        <f t="shared" si="6"/>
        <v>2.1087156696370819</v>
      </c>
      <c r="P20" s="441"/>
    </row>
    <row r="21" spans="1:16" ht="25.5" customHeight="1" thickBot="1">
      <c r="A21" s="455" t="s">
        <v>245</v>
      </c>
      <c r="B21" s="719">
        <v>1810</v>
      </c>
      <c r="C21" s="61">
        <v>963</v>
      </c>
      <c r="D21" s="448">
        <f t="shared" si="0"/>
        <v>-847</v>
      </c>
      <c r="E21" s="447">
        <f t="shared" si="1"/>
        <v>53.204419889502766</v>
      </c>
      <c r="F21" s="450">
        <v>1639</v>
      </c>
      <c r="G21" s="449">
        <v>740</v>
      </c>
      <c r="H21" s="448">
        <f t="shared" si="2"/>
        <v>-899</v>
      </c>
      <c r="I21" s="447">
        <f t="shared" si="3"/>
        <v>45.149481391092131</v>
      </c>
      <c r="J21" s="446">
        <f t="shared" si="5"/>
        <v>0.63733049192913249</v>
      </c>
      <c r="K21" s="445"/>
      <c r="L21" s="445"/>
      <c r="M21" s="444"/>
      <c r="N21" s="443">
        <f t="shared" si="4"/>
        <v>1.0673491449484884</v>
      </c>
      <c r="O21" s="442">
        <f t="shared" si="6"/>
        <v>0.56313590600196339</v>
      </c>
      <c r="P21" s="441"/>
    </row>
    <row r="22" spans="1:16" ht="26.25" customHeight="1" thickTop="1" thickBot="1">
      <c r="A22" s="475" t="s">
        <v>246</v>
      </c>
      <c r="B22" s="717">
        <v>142008</v>
      </c>
      <c r="C22" s="76">
        <v>136141</v>
      </c>
      <c r="D22" s="471">
        <f t="shared" si="0"/>
        <v>-5867</v>
      </c>
      <c r="E22" s="474">
        <f t="shared" si="1"/>
        <v>95.868542617317331</v>
      </c>
      <c r="F22" s="473">
        <v>139801</v>
      </c>
      <c r="G22" s="472">
        <v>112876</v>
      </c>
      <c r="H22" s="471">
        <f t="shared" si="2"/>
        <v>-26925</v>
      </c>
      <c r="I22" s="470">
        <f t="shared" si="3"/>
        <v>80.740481112438388</v>
      </c>
      <c r="J22" s="469">
        <f t="shared" si="5"/>
        <v>90.100530116016657</v>
      </c>
      <c r="K22" s="468"/>
      <c r="L22" s="468"/>
      <c r="M22" s="467"/>
      <c r="N22" s="466">
        <f t="shared" si="4"/>
        <v>91.041170111619067</v>
      </c>
      <c r="O22" s="465">
        <f t="shared" si="6"/>
        <v>85.89801152145624</v>
      </c>
      <c r="P22" s="441"/>
    </row>
    <row r="23" spans="1:16" ht="18" customHeight="1" thickTop="1">
      <c r="A23" s="731" t="s">
        <v>247</v>
      </c>
      <c r="B23" s="718">
        <v>25442</v>
      </c>
      <c r="C23" s="94">
        <v>22176</v>
      </c>
      <c r="D23" s="491">
        <f t="shared" ref="D23:D32" si="7">C23-B23</f>
        <v>-3266</v>
      </c>
      <c r="E23" s="490">
        <f t="shared" ref="E23:E32" si="8">C23/B23*100</f>
        <v>87.162958886879963</v>
      </c>
      <c r="F23" s="493">
        <v>23092</v>
      </c>
      <c r="G23" s="492">
        <v>16979</v>
      </c>
      <c r="H23" s="491">
        <f t="shared" ref="H23:H32" si="9">G23-F23</f>
        <v>-6113</v>
      </c>
      <c r="I23" s="490">
        <f t="shared" ref="I23:I32" si="10">G23/F23*100</f>
        <v>73.527628615970897</v>
      </c>
      <c r="J23" s="460">
        <f t="shared" ref="J23:J32" si="11">C23/$C$10*100</f>
        <v>14.676470393583015</v>
      </c>
      <c r="K23" s="459"/>
      <c r="L23" s="459"/>
      <c r="M23" s="458"/>
      <c r="N23" s="457">
        <f t="shared" ref="N23:N32" si="12">F23/$F$10*100</f>
        <v>15.037966110525014</v>
      </c>
      <c r="O23" s="456">
        <f t="shared" ref="O23:O32" si="13">G23/$G$10*100</f>
        <v>12.920925064874778</v>
      </c>
      <c r="P23" s="441"/>
    </row>
    <row r="24" spans="1:16">
      <c r="A24" s="455" t="s">
        <v>248</v>
      </c>
      <c r="B24" s="719">
        <v>44191</v>
      </c>
      <c r="C24" s="61">
        <v>43339</v>
      </c>
      <c r="D24" s="448">
        <f t="shared" si="7"/>
        <v>-852</v>
      </c>
      <c r="E24" s="447">
        <f t="shared" si="8"/>
        <v>98.072005612002442</v>
      </c>
      <c r="F24" s="450">
        <v>45500</v>
      </c>
      <c r="G24" s="454">
        <v>41149</v>
      </c>
      <c r="H24" s="448">
        <f t="shared" si="9"/>
        <v>-4351</v>
      </c>
      <c r="I24" s="447">
        <f t="shared" si="10"/>
        <v>90.437362637362639</v>
      </c>
      <c r="J24" s="446">
        <f t="shared" si="11"/>
        <v>28.682519407805479</v>
      </c>
      <c r="K24" s="445"/>
      <c r="L24" s="445"/>
      <c r="M24" s="444"/>
      <c r="N24" s="443">
        <f t="shared" si="12"/>
        <v>29.630497922609045</v>
      </c>
      <c r="O24" s="442">
        <f t="shared" si="13"/>
        <v>31.314161346047015</v>
      </c>
      <c r="P24" s="441"/>
    </row>
    <row r="25" spans="1:16" ht="24" customHeight="1">
      <c r="A25" s="451" t="s">
        <v>249</v>
      </c>
      <c r="B25" s="719">
        <v>48237</v>
      </c>
      <c r="C25" s="61">
        <v>46816</v>
      </c>
      <c r="D25" s="448">
        <f t="shared" si="7"/>
        <v>-1421</v>
      </c>
      <c r="E25" s="447">
        <f t="shared" si="8"/>
        <v>97.054128573501657</v>
      </c>
      <c r="F25" s="450">
        <v>48006</v>
      </c>
      <c r="G25" s="454">
        <v>41415</v>
      </c>
      <c r="H25" s="448">
        <f t="shared" si="9"/>
        <v>-6591</v>
      </c>
      <c r="I25" s="447">
        <f t="shared" si="10"/>
        <v>86.27046619172603</v>
      </c>
      <c r="J25" s="446">
        <f t="shared" si="11"/>
        <v>30.983659719786367</v>
      </c>
      <c r="K25" s="445"/>
      <c r="L25" s="445"/>
      <c r="M25" s="444"/>
      <c r="N25" s="443">
        <f t="shared" si="12"/>
        <v>31.262454577423515</v>
      </c>
      <c r="O25" s="442">
        <f t="shared" si="13"/>
        <v>31.516585874420695</v>
      </c>
      <c r="P25" s="441"/>
    </row>
    <row r="26" spans="1:16" ht="21.75" customHeight="1">
      <c r="A26" s="451" t="s">
        <v>121</v>
      </c>
      <c r="B26" s="719">
        <v>73539</v>
      </c>
      <c r="C26" s="61">
        <v>72890</v>
      </c>
      <c r="D26" s="448">
        <f t="shared" si="7"/>
        <v>-649</v>
      </c>
      <c r="E26" s="447">
        <f t="shared" si="8"/>
        <v>99.11747508124941</v>
      </c>
      <c r="F26" s="450">
        <v>77926</v>
      </c>
      <c r="G26" s="454">
        <v>72519</v>
      </c>
      <c r="H26" s="448">
        <f t="shared" si="9"/>
        <v>-5407</v>
      </c>
      <c r="I26" s="447">
        <f t="shared" si="10"/>
        <v>93.06136591124914</v>
      </c>
      <c r="J26" s="446">
        <f t="shared" si="11"/>
        <v>48.239895697522819</v>
      </c>
      <c r="K26" s="445"/>
      <c r="L26" s="445"/>
      <c r="M26" s="444"/>
      <c r="N26" s="443">
        <f t="shared" si="12"/>
        <v>50.746949035543579</v>
      </c>
      <c r="O26" s="442">
        <f t="shared" si="13"/>
        <v>55.186557793724845</v>
      </c>
      <c r="P26" s="441"/>
    </row>
    <row r="27" spans="1:16" ht="24.75" customHeight="1">
      <c r="A27" s="455" t="s">
        <v>250</v>
      </c>
      <c r="B27" s="719">
        <v>18219</v>
      </c>
      <c r="C27" s="61">
        <v>18570</v>
      </c>
      <c r="D27" s="448">
        <f t="shared" si="7"/>
        <v>351</v>
      </c>
      <c r="E27" s="447">
        <f t="shared" si="8"/>
        <v>101.92656018442285</v>
      </c>
      <c r="F27" s="450">
        <v>18992</v>
      </c>
      <c r="G27" s="454">
        <v>17002</v>
      </c>
      <c r="H27" s="448">
        <f t="shared" si="9"/>
        <v>-1990</v>
      </c>
      <c r="I27" s="447">
        <f t="shared" si="10"/>
        <v>89.521903959561925</v>
      </c>
      <c r="J27" s="446">
        <f t="shared" si="11"/>
        <v>12.289955592029067</v>
      </c>
      <c r="K27" s="445"/>
      <c r="L27" s="445"/>
      <c r="M27" s="444"/>
      <c r="N27" s="443">
        <f t="shared" si="12"/>
        <v>12.367965198817386</v>
      </c>
      <c r="O27" s="442">
        <f t="shared" si="13"/>
        <v>12.938427937628894</v>
      </c>
      <c r="P27" s="441"/>
    </row>
    <row r="28" spans="1:16" ht="24">
      <c r="A28" s="451" t="s">
        <v>48</v>
      </c>
      <c r="B28" s="719">
        <v>15778</v>
      </c>
      <c r="C28" s="61">
        <v>16031</v>
      </c>
      <c r="D28" s="448">
        <f t="shared" si="7"/>
        <v>253</v>
      </c>
      <c r="E28" s="447">
        <f t="shared" si="8"/>
        <v>101.60349854227407</v>
      </c>
      <c r="F28" s="450">
        <v>16312</v>
      </c>
      <c r="G28" s="449">
        <v>15306</v>
      </c>
      <c r="H28" s="448">
        <f t="shared" si="9"/>
        <v>-1006</v>
      </c>
      <c r="I28" s="447">
        <f t="shared" si="10"/>
        <v>93.832761157430113</v>
      </c>
      <c r="J28" s="446">
        <f t="shared" si="11"/>
        <v>10.609600328261603</v>
      </c>
      <c r="K28" s="445"/>
      <c r="L28" s="445"/>
      <c r="M28" s="444"/>
      <c r="N28" s="443">
        <f t="shared" si="12"/>
        <v>10.622696310188983</v>
      </c>
      <c r="O28" s="442">
        <f t="shared" si="13"/>
        <v>11.647781320629798</v>
      </c>
      <c r="P28" s="441"/>
    </row>
    <row r="29" spans="1:16" ht="19.5" customHeight="1">
      <c r="A29" s="451" t="s">
        <v>47</v>
      </c>
      <c r="B29" s="719">
        <v>29473</v>
      </c>
      <c r="C29" s="61">
        <v>27326</v>
      </c>
      <c r="D29" s="448">
        <f t="shared" si="7"/>
        <v>-2147</v>
      </c>
      <c r="E29" s="447">
        <f t="shared" si="8"/>
        <v>92.7153666067248</v>
      </c>
      <c r="F29" s="450">
        <v>28174</v>
      </c>
      <c r="G29" s="449">
        <v>23242</v>
      </c>
      <c r="H29" s="448">
        <f t="shared" si="9"/>
        <v>-4932</v>
      </c>
      <c r="I29" s="447">
        <f t="shared" si="10"/>
        <v>82.494498473770136</v>
      </c>
      <c r="J29" s="446">
        <f t="shared" si="11"/>
        <v>18.084831799019184</v>
      </c>
      <c r="K29" s="445"/>
      <c r="L29" s="445"/>
      <c r="M29" s="444"/>
      <c r="N29" s="443">
        <f t="shared" si="12"/>
        <v>18.347464801573345</v>
      </c>
      <c r="O29" s="442">
        <f t="shared" si="13"/>
        <v>17.68703341526707</v>
      </c>
      <c r="P29" s="441"/>
    </row>
    <row r="30" spans="1:16" ht="15.75" customHeight="1">
      <c r="A30" s="451" t="s">
        <v>46</v>
      </c>
      <c r="B30" s="719">
        <v>92605</v>
      </c>
      <c r="C30" s="61">
        <v>87257</v>
      </c>
      <c r="D30" s="448">
        <f t="shared" si="7"/>
        <v>-5348</v>
      </c>
      <c r="E30" s="447">
        <f t="shared" si="8"/>
        <v>94.224933858862912</v>
      </c>
      <c r="F30" s="450">
        <v>89789</v>
      </c>
      <c r="G30" s="449">
        <v>76342</v>
      </c>
      <c r="H30" s="448">
        <f t="shared" si="9"/>
        <v>-13447</v>
      </c>
      <c r="I30" s="447">
        <f t="shared" si="10"/>
        <v>85.023777968348014</v>
      </c>
      <c r="J30" s="446">
        <f t="shared" si="11"/>
        <v>57.748231292066791</v>
      </c>
      <c r="K30" s="445"/>
      <c r="L30" s="445"/>
      <c r="M30" s="444"/>
      <c r="N30" s="443">
        <f t="shared" si="12"/>
        <v>58.472368746662497</v>
      </c>
      <c r="O30" s="442">
        <f t="shared" si="13"/>
        <v>58.095839643245796</v>
      </c>
      <c r="P30" s="441"/>
    </row>
    <row r="31" spans="1:16" ht="24">
      <c r="A31" s="451" t="s">
        <v>45</v>
      </c>
      <c r="B31" s="719">
        <v>3558</v>
      </c>
      <c r="C31" s="61">
        <v>3548</v>
      </c>
      <c r="D31" s="448">
        <f t="shared" si="7"/>
        <v>-10</v>
      </c>
      <c r="E31" s="447">
        <f t="shared" si="8"/>
        <v>99.718943226531763</v>
      </c>
      <c r="F31" s="450">
        <v>3748</v>
      </c>
      <c r="G31" s="449">
        <v>3454</v>
      </c>
      <c r="H31" s="448">
        <f t="shared" si="9"/>
        <v>-294</v>
      </c>
      <c r="I31" s="447">
        <f t="shared" si="10"/>
        <v>92.155816435432229</v>
      </c>
      <c r="J31" s="446">
        <f t="shared" si="11"/>
        <v>2.3481293721335019</v>
      </c>
      <c r="K31" s="453"/>
      <c r="L31" s="453"/>
      <c r="M31" s="452"/>
      <c r="N31" s="443">
        <f t="shared" si="12"/>
        <v>2.4407715651415098</v>
      </c>
      <c r="O31" s="442">
        <f t="shared" si="13"/>
        <v>2.6284748909875426</v>
      </c>
      <c r="P31" s="441"/>
    </row>
    <row r="32" spans="1:16" ht="21.75" customHeight="1" thickBot="1">
      <c r="A32" s="440" t="s">
        <v>70</v>
      </c>
      <c r="B32" s="722">
        <v>11066</v>
      </c>
      <c r="C32" s="395">
        <v>10630</v>
      </c>
      <c r="D32" s="437">
        <f t="shared" si="7"/>
        <v>-436</v>
      </c>
      <c r="E32" s="436">
        <f t="shared" si="8"/>
        <v>96.06000361467558</v>
      </c>
      <c r="F32" s="439">
        <v>11168</v>
      </c>
      <c r="G32" s="438">
        <v>10107</v>
      </c>
      <c r="H32" s="437">
        <f t="shared" si="9"/>
        <v>-1061</v>
      </c>
      <c r="I32" s="436">
        <f t="shared" si="10"/>
        <v>90.499641833810884</v>
      </c>
      <c r="J32" s="435">
        <f t="shared" si="11"/>
        <v>7.0351226679197074</v>
      </c>
      <c r="K32" s="434"/>
      <c r="L32" s="434"/>
      <c r="M32" s="434"/>
      <c r="N32" s="433">
        <f t="shared" si="12"/>
        <v>7.272821995597754</v>
      </c>
      <c r="O32" s="432">
        <f t="shared" si="13"/>
        <v>7.6913710837322204</v>
      </c>
    </row>
    <row r="33" spans="1:7" ht="9" customHeight="1" thickTop="1">
      <c r="B33" s="729"/>
      <c r="G33" s="430">
        <v>364</v>
      </c>
    </row>
    <row r="34" spans="1:7">
      <c r="A34" s="431" t="s">
        <v>38</v>
      </c>
      <c r="B34" s="730"/>
      <c r="C34" s="431"/>
    </row>
    <row r="35" spans="1:7">
      <c r="B35" s="729"/>
    </row>
    <row r="36" spans="1:7">
      <c r="B36" s="729"/>
    </row>
    <row r="37" spans="1:7">
      <c r="B37" s="729"/>
    </row>
    <row r="38" spans="1:7">
      <c r="B38" s="729"/>
    </row>
    <row r="39" spans="1:7">
      <c r="B39" s="729"/>
    </row>
    <row r="40" spans="1:7">
      <c r="B40" s="729"/>
    </row>
    <row r="41" spans="1:7">
      <c r="B41" s="729"/>
    </row>
    <row r="42" spans="1:7">
      <c r="B42" s="729"/>
    </row>
    <row r="43" spans="1:7">
      <c r="B43" s="729"/>
    </row>
    <row r="44" spans="1:7">
      <c r="B44" s="729"/>
    </row>
    <row r="45" spans="1:7">
      <c r="B45" s="729"/>
    </row>
  </sheetData>
  <sortState ref="A23:O32">
    <sortCondition ref="H23:H32"/>
  </sortState>
  <mergeCells count="14">
    <mergeCell ref="J1:O1"/>
    <mergeCell ref="A2:I2"/>
    <mergeCell ref="A3:I3"/>
    <mergeCell ref="A5:A9"/>
    <mergeCell ref="B5:E5"/>
    <mergeCell ref="F5:I5"/>
    <mergeCell ref="J5:O5"/>
    <mergeCell ref="B6:C8"/>
    <mergeCell ref="D6:D9"/>
    <mergeCell ref="E6:E9"/>
    <mergeCell ref="F6:G8"/>
    <mergeCell ref="H6:H9"/>
    <mergeCell ref="I6:I9"/>
    <mergeCell ref="J6:O8"/>
  </mergeCells>
  <printOptions horizontalCentered="1" verticalCentered="1" gridLinesSet="0"/>
  <pageMargins left="0.19685039370078741" right="0.19685039370078741" top="0.19685039370078741" bottom="0.19685039370078741" header="0.11811023622047245" footer="0.11811023622047245"/>
  <pageSetup paperSize="9" scale="92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5">
    <pageSetUpPr fitToPage="1"/>
  </sheetPr>
  <dimension ref="A1:H47"/>
  <sheetViews>
    <sheetView showGridLines="0" zoomScaleNormal="100" workbookViewId="0">
      <selection activeCell="M6" sqref="M6"/>
    </sheetView>
  </sheetViews>
  <sheetFormatPr defaultRowHeight="12.75"/>
  <cols>
    <col min="1" max="2" width="4.5703125" customWidth="1"/>
    <col min="3" max="3" width="43.140625" customWidth="1"/>
    <col min="4" max="4" width="12.42578125" customWidth="1"/>
    <col min="5" max="5" width="12.28515625" customWidth="1"/>
    <col min="6" max="6" width="12.7109375" customWidth="1"/>
    <col min="7" max="7" width="15" customWidth="1"/>
    <col min="8" max="8" width="14.42578125" customWidth="1"/>
  </cols>
  <sheetData>
    <row r="1" spans="1:8" ht="15.75">
      <c r="G1" s="105"/>
      <c r="H1" s="105" t="s">
        <v>71</v>
      </c>
    </row>
    <row r="2" spans="1:8" ht="15">
      <c r="A2" s="772"/>
      <c r="B2" s="772"/>
      <c r="C2" s="772"/>
      <c r="D2" s="772"/>
      <c r="E2" s="772"/>
    </row>
    <row r="3" spans="1:8" ht="30" customHeight="1">
      <c r="A3" s="884" t="s">
        <v>340</v>
      </c>
      <c r="B3" s="884"/>
      <c r="C3" s="884"/>
      <c r="D3" s="884"/>
      <c r="E3" s="884"/>
      <c r="F3" s="884"/>
      <c r="G3" s="884"/>
      <c r="H3" s="106"/>
    </row>
    <row r="4" spans="1:8" ht="9.75" customHeight="1" thickBot="1">
      <c r="A4" s="885"/>
      <c r="B4" s="885"/>
      <c r="C4" s="885"/>
      <c r="D4" s="885"/>
      <c r="E4" s="885"/>
    </row>
    <row r="5" spans="1:8" ht="12.75" customHeight="1">
      <c r="A5" s="886" t="s">
        <v>72</v>
      </c>
      <c r="B5" s="887"/>
      <c r="C5" s="887"/>
      <c r="D5" s="869" t="s">
        <v>344</v>
      </c>
      <c r="E5" s="891" t="s">
        <v>306</v>
      </c>
      <c r="F5" s="882" t="s">
        <v>341</v>
      </c>
      <c r="G5" s="878" t="s">
        <v>342</v>
      </c>
      <c r="H5" s="869" t="s">
        <v>343</v>
      </c>
    </row>
    <row r="6" spans="1:8" ht="12.75" customHeight="1">
      <c r="A6" s="888"/>
      <c r="B6" s="889"/>
      <c r="C6" s="889"/>
      <c r="D6" s="870"/>
      <c r="E6" s="892"/>
      <c r="F6" s="883"/>
      <c r="G6" s="879"/>
      <c r="H6" s="870"/>
    </row>
    <row r="7" spans="1:8" ht="12.75" customHeight="1">
      <c r="A7" s="888"/>
      <c r="B7" s="889"/>
      <c r="C7" s="889"/>
      <c r="D7" s="870"/>
      <c r="E7" s="892"/>
      <c r="F7" s="883"/>
      <c r="G7" s="879"/>
      <c r="H7" s="870"/>
    </row>
    <row r="8" spans="1:8" ht="39" customHeight="1" thickBot="1">
      <c r="A8" s="890"/>
      <c r="B8" s="889"/>
      <c r="C8" s="889"/>
      <c r="D8" s="870"/>
      <c r="E8" s="892"/>
      <c r="F8" s="883"/>
      <c r="G8" s="879"/>
      <c r="H8" s="870"/>
    </row>
    <row r="9" spans="1:8" ht="13.5" thickBot="1">
      <c r="A9" s="859" t="s">
        <v>73</v>
      </c>
      <c r="B9" s="871"/>
      <c r="C9" s="872"/>
      <c r="D9" s="584">
        <v>18071</v>
      </c>
      <c r="E9" s="584">
        <v>12282</v>
      </c>
      <c r="F9" s="585">
        <v>15074</v>
      </c>
      <c r="G9" s="584">
        <f t="shared" ref="G9:G46" si="0">F9-E9</f>
        <v>2792</v>
      </c>
      <c r="H9" s="584">
        <f t="shared" ref="H9:H46" si="1">F9-D9</f>
        <v>-2997</v>
      </c>
    </row>
    <row r="10" spans="1:8">
      <c r="A10" s="873" t="s">
        <v>74</v>
      </c>
      <c r="B10" s="876" t="s">
        <v>75</v>
      </c>
      <c r="C10" s="877"/>
      <c r="D10" s="586">
        <v>9444</v>
      </c>
      <c r="E10" s="586">
        <v>5995</v>
      </c>
      <c r="F10" s="587">
        <v>7762</v>
      </c>
      <c r="G10" s="588">
        <f t="shared" si="0"/>
        <v>1767</v>
      </c>
      <c r="H10" s="586">
        <f t="shared" si="1"/>
        <v>-1682</v>
      </c>
    </row>
    <row r="11" spans="1:8">
      <c r="A11" s="874"/>
      <c r="B11" s="848" t="s">
        <v>76</v>
      </c>
      <c r="C11" s="849"/>
      <c r="D11" s="589">
        <v>3553</v>
      </c>
      <c r="E11" s="589">
        <v>2242</v>
      </c>
      <c r="F11" s="590">
        <v>2879</v>
      </c>
      <c r="G11" s="591">
        <f t="shared" si="0"/>
        <v>637</v>
      </c>
      <c r="H11" s="589">
        <f t="shared" si="1"/>
        <v>-674</v>
      </c>
    </row>
    <row r="12" spans="1:8">
      <c r="A12" s="874"/>
      <c r="B12" s="848" t="s">
        <v>77</v>
      </c>
      <c r="C12" s="849"/>
      <c r="D12" s="589">
        <v>14518</v>
      </c>
      <c r="E12" s="589">
        <v>10040</v>
      </c>
      <c r="F12" s="590">
        <v>12195</v>
      </c>
      <c r="G12" s="591">
        <f t="shared" si="0"/>
        <v>2155</v>
      </c>
      <c r="H12" s="589">
        <f t="shared" si="1"/>
        <v>-2323</v>
      </c>
    </row>
    <row r="13" spans="1:8" ht="25.5" customHeight="1">
      <c r="A13" s="874"/>
      <c r="B13" s="848" t="s">
        <v>78</v>
      </c>
      <c r="C13" s="849"/>
      <c r="D13" s="589">
        <v>1719</v>
      </c>
      <c r="E13" s="589">
        <v>1041</v>
      </c>
      <c r="F13" s="590">
        <v>1367</v>
      </c>
      <c r="G13" s="591">
        <f t="shared" si="0"/>
        <v>326</v>
      </c>
      <c r="H13" s="589">
        <f t="shared" si="1"/>
        <v>-352</v>
      </c>
    </row>
    <row r="14" spans="1:8">
      <c r="A14" s="874"/>
      <c r="B14" s="848" t="s">
        <v>79</v>
      </c>
      <c r="C14" s="849"/>
      <c r="D14" s="589">
        <v>15081</v>
      </c>
      <c r="E14" s="589">
        <v>10400</v>
      </c>
      <c r="F14" s="590">
        <v>12616</v>
      </c>
      <c r="G14" s="591">
        <f t="shared" si="0"/>
        <v>2216</v>
      </c>
      <c r="H14" s="589">
        <f t="shared" si="1"/>
        <v>-2465</v>
      </c>
    </row>
    <row r="15" spans="1:8">
      <c r="A15" s="874"/>
      <c r="B15" s="848" t="s">
        <v>80</v>
      </c>
      <c r="C15" s="849"/>
      <c r="D15" s="589">
        <v>854</v>
      </c>
      <c r="E15" s="589">
        <v>549</v>
      </c>
      <c r="F15" s="590">
        <v>638</v>
      </c>
      <c r="G15" s="591">
        <f t="shared" si="0"/>
        <v>89</v>
      </c>
      <c r="H15" s="589">
        <f t="shared" si="1"/>
        <v>-216</v>
      </c>
    </row>
    <row r="16" spans="1:8">
      <c r="A16" s="874"/>
      <c r="B16" s="848" t="s">
        <v>81</v>
      </c>
      <c r="C16" s="849"/>
      <c r="D16" s="589">
        <v>45</v>
      </c>
      <c r="E16" s="589">
        <v>32</v>
      </c>
      <c r="F16" s="590">
        <v>46</v>
      </c>
      <c r="G16" s="591">
        <f t="shared" si="0"/>
        <v>14</v>
      </c>
      <c r="H16" s="589">
        <f t="shared" si="1"/>
        <v>1</v>
      </c>
    </row>
    <row r="17" spans="1:8">
      <c r="A17" s="874"/>
      <c r="B17" s="848" t="s">
        <v>82</v>
      </c>
      <c r="C17" s="849"/>
      <c r="D17" s="589">
        <v>62</v>
      </c>
      <c r="E17" s="589">
        <v>14</v>
      </c>
      <c r="F17" s="590">
        <v>64</v>
      </c>
      <c r="G17" s="591">
        <f t="shared" si="0"/>
        <v>50</v>
      </c>
      <c r="H17" s="589">
        <f t="shared" si="1"/>
        <v>2</v>
      </c>
    </row>
    <row r="18" spans="1:8">
      <c r="A18" s="874"/>
      <c r="B18" s="848" t="s">
        <v>83</v>
      </c>
      <c r="C18" s="849"/>
      <c r="D18" s="589">
        <v>744</v>
      </c>
      <c r="E18" s="589">
        <v>441</v>
      </c>
      <c r="F18" s="590">
        <v>676</v>
      </c>
      <c r="G18" s="591">
        <f t="shared" si="0"/>
        <v>235</v>
      </c>
      <c r="H18" s="589">
        <f t="shared" si="1"/>
        <v>-68</v>
      </c>
    </row>
    <row r="19" spans="1:8">
      <c r="A19" s="874"/>
      <c r="B19" s="848" t="s">
        <v>84</v>
      </c>
      <c r="C19" s="849"/>
      <c r="D19" s="589">
        <v>0</v>
      </c>
      <c r="E19" s="589">
        <v>1</v>
      </c>
      <c r="F19" s="590">
        <v>0</v>
      </c>
      <c r="G19" s="591">
        <f t="shared" si="0"/>
        <v>-1</v>
      </c>
      <c r="H19" s="589">
        <f t="shared" si="1"/>
        <v>0</v>
      </c>
    </row>
    <row r="20" spans="1:8">
      <c r="A20" s="874"/>
      <c r="B20" s="848" t="s">
        <v>85</v>
      </c>
      <c r="C20" s="849"/>
      <c r="D20" s="589">
        <v>609</v>
      </c>
      <c r="E20" s="589">
        <v>409</v>
      </c>
      <c r="F20" s="590">
        <v>426</v>
      </c>
      <c r="G20" s="591">
        <f t="shared" si="0"/>
        <v>17</v>
      </c>
      <c r="H20" s="589">
        <f t="shared" si="1"/>
        <v>-183</v>
      </c>
    </row>
    <row r="21" spans="1:8">
      <c r="A21" s="874"/>
      <c r="B21" s="848" t="s">
        <v>86</v>
      </c>
      <c r="C21" s="849"/>
      <c r="D21" s="589">
        <v>176</v>
      </c>
      <c r="E21" s="589">
        <v>113</v>
      </c>
      <c r="F21" s="590">
        <v>138</v>
      </c>
      <c r="G21" s="591">
        <f t="shared" si="0"/>
        <v>25</v>
      </c>
      <c r="H21" s="589">
        <f t="shared" si="1"/>
        <v>-38</v>
      </c>
    </row>
    <row r="22" spans="1:8" ht="30.75" customHeight="1" thickBot="1">
      <c r="A22" s="875"/>
      <c r="B22" s="880" t="s">
        <v>87</v>
      </c>
      <c r="C22" s="881"/>
      <c r="D22" s="592">
        <v>11</v>
      </c>
      <c r="E22" s="592">
        <v>13</v>
      </c>
      <c r="F22" s="593">
        <v>29</v>
      </c>
      <c r="G22" s="594">
        <f t="shared" si="0"/>
        <v>16</v>
      </c>
      <c r="H22" s="595">
        <f t="shared" si="1"/>
        <v>18</v>
      </c>
    </row>
    <row r="23" spans="1:8" ht="16.5" customHeight="1" thickBot="1">
      <c r="A23" s="859" t="s">
        <v>88</v>
      </c>
      <c r="B23" s="860"/>
      <c r="C23" s="861"/>
      <c r="D23" s="596">
        <v>20388</v>
      </c>
      <c r="E23" s="596">
        <v>18178</v>
      </c>
      <c r="F23" s="597">
        <v>18177</v>
      </c>
      <c r="G23" s="598">
        <f t="shared" si="0"/>
        <v>-1</v>
      </c>
      <c r="H23" s="584">
        <f t="shared" si="1"/>
        <v>-2211</v>
      </c>
    </row>
    <row r="24" spans="1:8" ht="13.5" thickBot="1">
      <c r="A24" s="852" t="s">
        <v>89</v>
      </c>
      <c r="B24" s="854" t="s">
        <v>90</v>
      </c>
      <c r="C24" s="855"/>
      <c r="D24" s="599">
        <v>8763</v>
      </c>
      <c r="E24" s="599">
        <v>7705</v>
      </c>
      <c r="F24" s="600">
        <v>7711</v>
      </c>
      <c r="G24" s="601">
        <f t="shared" si="0"/>
        <v>6</v>
      </c>
      <c r="H24" s="599">
        <f t="shared" si="1"/>
        <v>-1052</v>
      </c>
    </row>
    <row r="25" spans="1:8" ht="12.75" customHeight="1">
      <c r="A25" s="853"/>
      <c r="B25" s="862" t="s">
        <v>92</v>
      </c>
      <c r="C25" s="863"/>
      <c r="D25" s="602">
        <v>7730</v>
      </c>
      <c r="E25" s="602">
        <v>6893</v>
      </c>
      <c r="F25" s="603">
        <v>7005</v>
      </c>
      <c r="G25" s="604">
        <f t="shared" si="0"/>
        <v>112</v>
      </c>
      <c r="H25" s="602">
        <f t="shared" si="1"/>
        <v>-725</v>
      </c>
    </row>
    <row r="26" spans="1:8">
      <c r="A26" s="853"/>
      <c r="B26" s="864" t="s">
        <v>93</v>
      </c>
      <c r="C26" s="865"/>
      <c r="D26" s="586">
        <v>894</v>
      </c>
      <c r="E26" s="586">
        <v>874</v>
      </c>
      <c r="F26" s="587">
        <v>836</v>
      </c>
      <c r="G26" s="591">
        <f t="shared" si="0"/>
        <v>-38</v>
      </c>
      <c r="H26" s="589">
        <f t="shared" si="1"/>
        <v>-58</v>
      </c>
    </row>
    <row r="27" spans="1:8">
      <c r="A27" s="853"/>
      <c r="B27" s="866" t="s">
        <v>94</v>
      </c>
      <c r="C27" s="867"/>
      <c r="D27" s="586">
        <v>1033</v>
      </c>
      <c r="E27" s="586">
        <v>812</v>
      </c>
      <c r="F27" s="587">
        <v>706</v>
      </c>
      <c r="G27" s="591">
        <f t="shared" si="0"/>
        <v>-106</v>
      </c>
      <c r="H27" s="589">
        <f t="shared" si="1"/>
        <v>-327</v>
      </c>
    </row>
    <row r="28" spans="1:8">
      <c r="A28" s="853"/>
      <c r="B28" s="382"/>
      <c r="C28" s="678" t="s">
        <v>95</v>
      </c>
      <c r="D28" s="589">
        <v>158</v>
      </c>
      <c r="E28" s="589">
        <v>113</v>
      </c>
      <c r="F28" s="590">
        <v>60</v>
      </c>
      <c r="G28" s="591">
        <f t="shared" si="0"/>
        <v>-53</v>
      </c>
      <c r="H28" s="589">
        <f t="shared" si="1"/>
        <v>-98</v>
      </c>
    </row>
    <row r="29" spans="1:8">
      <c r="A29" s="853"/>
      <c r="B29" s="868" t="s">
        <v>91</v>
      </c>
      <c r="C29" s="679" t="s">
        <v>96</v>
      </c>
      <c r="D29" s="589">
        <v>138</v>
      </c>
      <c r="E29" s="589">
        <v>102</v>
      </c>
      <c r="F29" s="590">
        <v>78</v>
      </c>
      <c r="G29" s="591">
        <f t="shared" si="0"/>
        <v>-24</v>
      </c>
      <c r="H29" s="589">
        <f t="shared" si="1"/>
        <v>-60</v>
      </c>
    </row>
    <row r="30" spans="1:8" ht="25.5">
      <c r="A30" s="853"/>
      <c r="B30" s="868"/>
      <c r="C30" s="680" t="s">
        <v>97</v>
      </c>
      <c r="D30" s="605">
        <v>429</v>
      </c>
      <c r="E30" s="605">
        <v>320</v>
      </c>
      <c r="F30" s="606">
        <v>300</v>
      </c>
      <c r="G30" s="591">
        <f t="shared" si="0"/>
        <v>-20</v>
      </c>
      <c r="H30" s="589">
        <f t="shared" si="1"/>
        <v>-129</v>
      </c>
    </row>
    <row r="31" spans="1:8" ht="28.5" customHeight="1" thickBot="1">
      <c r="A31" s="853"/>
      <c r="B31" s="868"/>
      <c r="C31" s="680" t="s">
        <v>98</v>
      </c>
      <c r="D31" s="605">
        <v>248</v>
      </c>
      <c r="E31" s="605">
        <v>250</v>
      </c>
      <c r="F31" s="606">
        <v>237</v>
      </c>
      <c r="G31" s="591">
        <f t="shared" ref="G31" si="2">F31-E31</f>
        <v>-13</v>
      </c>
      <c r="H31" s="589">
        <f t="shared" ref="H31" si="3">F31-D31</f>
        <v>-11</v>
      </c>
    </row>
    <row r="32" spans="1:8">
      <c r="A32" s="853"/>
      <c r="B32" s="856" t="s">
        <v>99</v>
      </c>
      <c r="C32" s="857"/>
      <c r="D32" s="607">
        <v>511</v>
      </c>
      <c r="E32" s="608">
        <v>406</v>
      </c>
      <c r="F32" s="609">
        <v>362</v>
      </c>
      <c r="G32" s="604">
        <f t="shared" si="0"/>
        <v>-44</v>
      </c>
      <c r="H32" s="602">
        <f t="shared" si="1"/>
        <v>-149</v>
      </c>
    </row>
    <row r="33" spans="1:8">
      <c r="A33" s="853"/>
      <c r="B33" s="848" t="s">
        <v>100</v>
      </c>
      <c r="C33" s="849"/>
      <c r="D33" s="589">
        <v>1251</v>
      </c>
      <c r="E33" s="610">
        <v>1041</v>
      </c>
      <c r="F33" s="590">
        <v>988</v>
      </c>
      <c r="G33" s="591">
        <f t="shared" si="0"/>
        <v>-53</v>
      </c>
      <c r="H33" s="589">
        <f t="shared" si="1"/>
        <v>-263</v>
      </c>
    </row>
    <row r="34" spans="1:8">
      <c r="A34" s="853"/>
      <c r="B34" s="848" t="s">
        <v>101</v>
      </c>
      <c r="C34" s="849"/>
      <c r="D34" s="589">
        <v>11</v>
      </c>
      <c r="E34" s="610">
        <v>9</v>
      </c>
      <c r="F34" s="590">
        <v>23</v>
      </c>
      <c r="G34" s="591">
        <f t="shared" si="0"/>
        <v>14</v>
      </c>
      <c r="H34" s="589">
        <f t="shared" si="1"/>
        <v>12</v>
      </c>
    </row>
    <row r="35" spans="1:8">
      <c r="A35" s="853"/>
      <c r="B35" s="848" t="s">
        <v>102</v>
      </c>
      <c r="C35" s="849"/>
      <c r="D35" s="611">
        <v>192</v>
      </c>
      <c r="E35" s="612">
        <v>108</v>
      </c>
      <c r="F35" s="613">
        <v>204</v>
      </c>
      <c r="G35" s="591">
        <f t="shared" si="0"/>
        <v>96</v>
      </c>
      <c r="H35" s="589">
        <f t="shared" si="1"/>
        <v>12</v>
      </c>
    </row>
    <row r="36" spans="1:8">
      <c r="A36" s="853"/>
      <c r="B36" s="848" t="s">
        <v>103</v>
      </c>
      <c r="C36" s="858"/>
      <c r="D36" s="589">
        <v>6708</v>
      </c>
      <c r="E36" s="610">
        <v>5820</v>
      </c>
      <c r="F36" s="590">
        <v>5844</v>
      </c>
      <c r="G36" s="591">
        <f t="shared" si="0"/>
        <v>24</v>
      </c>
      <c r="H36" s="589">
        <f t="shared" si="1"/>
        <v>-864</v>
      </c>
    </row>
    <row r="37" spans="1:8" ht="42" customHeight="1">
      <c r="A37" s="853"/>
      <c r="B37" s="848" t="s">
        <v>104</v>
      </c>
      <c r="C37" s="849"/>
      <c r="D37" s="611">
        <v>481</v>
      </c>
      <c r="E37" s="612">
        <v>357</v>
      </c>
      <c r="F37" s="613">
        <v>433</v>
      </c>
      <c r="G37" s="591">
        <f t="shared" si="0"/>
        <v>76</v>
      </c>
      <c r="H37" s="589">
        <f t="shared" si="1"/>
        <v>-48</v>
      </c>
    </row>
    <row r="38" spans="1:8">
      <c r="A38" s="853"/>
      <c r="B38" s="848" t="s">
        <v>105</v>
      </c>
      <c r="C38" s="849"/>
      <c r="D38" s="589">
        <v>1250</v>
      </c>
      <c r="E38" s="610">
        <v>1551</v>
      </c>
      <c r="F38" s="590">
        <v>1344</v>
      </c>
      <c r="G38" s="591">
        <f t="shared" si="0"/>
        <v>-207</v>
      </c>
      <c r="H38" s="589">
        <f t="shared" si="1"/>
        <v>94</v>
      </c>
    </row>
    <row r="39" spans="1:8">
      <c r="A39" s="853"/>
      <c r="B39" s="848" t="s">
        <v>106</v>
      </c>
      <c r="C39" s="849"/>
      <c r="D39" s="589">
        <v>0</v>
      </c>
      <c r="E39" s="610">
        <v>1</v>
      </c>
      <c r="F39" s="590">
        <v>1</v>
      </c>
      <c r="G39" s="591">
        <f t="shared" si="0"/>
        <v>0</v>
      </c>
      <c r="H39" s="589">
        <f t="shared" si="1"/>
        <v>1</v>
      </c>
    </row>
    <row r="40" spans="1:8">
      <c r="A40" s="853"/>
      <c r="B40" s="848" t="s">
        <v>107</v>
      </c>
      <c r="C40" s="849"/>
      <c r="D40" s="589">
        <v>112</v>
      </c>
      <c r="E40" s="610">
        <v>152</v>
      </c>
      <c r="F40" s="590">
        <v>167</v>
      </c>
      <c r="G40" s="591">
        <f t="shared" si="0"/>
        <v>15</v>
      </c>
      <c r="H40" s="589">
        <f t="shared" si="1"/>
        <v>55</v>
      </c>
    </row>
    <row r="41" spans="1:8">
      <c r="A41" s="853"/>
      <c r="B41" s="848" t="s">
        <v>108</v>
      </c>
      <c r="C41" s="849"/>
      <c r="D41" s="611">
        <v>144</v>
      </c>
      <c r="E41" s="612">
        <v>182</v>
      </c>
      <c r="F41" s="613">
        <v>165</v>
      </c>
      <c r="G41" s="591">
        <f t="shared" si="0"/>
        <v>-17</v>
      </c>
      <c r="H41" s="589">
        <f t="shared" si="1"/>
        <v>21</v>
      </c>
    </row>
    <row r="42" spans="1:8">
      <c r="A42" s="853"/>
      <c r="B42" s="848" t="s">
        <v>109</v>
      </c>
      <c r="C42" s="849"/>
      <c r="D42" s="589">
        <v>295</v>
      </c>
      <c r="E42" s="610">
        <v>214</v>
      </c>
      <c r="F42" s="590">
        <v>238</v>
      </c>
      <c r="G42" s="591">
        <f t="shared" si="0"/>
        <v>24</v>
      </c>
      <c r="H42" s="589">
        <f t="shared" si="1"/>
        <v>-57</v>
      </c>
    </row>
    <row r="43" spans="1:8" ht="13.5" thickBot="1">
      <c r="A43" s="853"/>
      <c r="B43" s="850" t="s">
        <v>110</v>
      </c>
      <c r="C43" s="851"/>
      <c r="D43" s="595">
        <v>617</v>
      </c>
      <c r="E43" s="614">
        <v>593</v>
      </c>
      <c r="F43" s="615">
        <v>684</v>
      </c>
      <c r="G43" s="616">
        <f t="shared" si="0"/>
        <v>91</v>
      </c>
      <c r="H43" s="595">
        <f t="shared" si="1"/>
        <v>67</v>
      </c>
    </row>
    <row r="44" spans="1:8" ht="13.5" thickBot="1">
      <c r="A44" s="839" t="s">
        <v>111</v>
      </c>
      <c r="B44" s="840"/>
      <c r="C44" s="841"/>
      <c r="D44" s="621">
        <v>151099</v>
      </c>
      <c r="E44" s="622">
        <v>134510</v>
      </c>
      <c r="F44" s="623">
        <v>131407</v>
      </c>
      <c r="G44" s="584">
        <f t="shared" si="0"/>
        <v>-3103</v>
      </c>
      <c r="H44" s="584">
        <f t="shared" si="1"/>
        <v>-19692</v>
      </c>
    </row>
    <row r="45" spans="1:8" ht="25.5" customHeight="1" thickBot="1">
      <c r="A45" s="842" t="s">
        <v>112</v>
      </c>
      <c r="B45" s="843"/>
      <c r="C45" s="844"/>
      <c r="D45" s="602">
        <v>7271</v>
      </c>
      <c r="E45" s="617">
        <v>8081</v>
      </c>
      <c r="F45" s="618">
        <v>9256</v>
      </c>
      <c r="G45" s="624">
        <f t="shared" si="0"/>
        <v>1175</v>
      </c>
      <c r="H45" s="602">
        <f t="shared" si="1"/>
        <v>1985</v>
      </c>
    </row>
    <row r="46" spans="1:8" ht="13.5" customHeight="1" thickBot="1">
      <c r="A46" s="845" t="s">
        <v>113</v>
      </c>
      <c r="B46" s="846"/>
      <c r="C46" s="847"/>
      <c r="D46" s="592">
        <v>2177</v>
      </c>
      <c r="E46" s="619">
        <v>1879</v>
      </c>
      <c r="F46" s="620">
        <v>1743</v>
      </c>
      <c r="G46" s="625">
        <f t="shared" si="0"/>
        <v>-136</v>
      </c>
      <c r="H46" s="592">
        <f t="shared" si="1"/>
        <v>-434</v>
      </c>
    </row>
    <row r="47" spans="1:8">
      <c r="A47" s="109" t="s">
        <v>114</v>
      </c>
      <c r="B47" s="109"/>
      <c r="C47" s="109"/>
      <c r="D47" s="109"/>
    </row>
  </sheetData>
  <mergeCells count="46">
    <mergeCell ref="A2:E2"/>
    <mergeCell ref="A3:G3"/>
    <mergeCell ref="A4:E4"/>
    <mergeCell ref="A5:C8"/>
    <mergeCell ref="D5:D8"/>
    <mergeCell ref="E5:E8"/>
    <mergeCell ref="H5:H8"/>
    <mergeCell ref="A9:C9"/>
    <mergeCell ref="A10:A22"/>
    <mergeCell ref="B10:C10"/>
    <mergeCell ref="B11:C11"/>
    <mergeCell ref="G5:G8"/>
    <mergeCell ref="B21:C21"/>
    <mergeCell ref="B22:C22"/>
    <mergeCell ref="F5:F8"/>
    <mergeCell ref="B17:C17"/>
    <mergeCell ref="B18:C18"/>
    <mergeCell ref="B19:C19"/>
    <mergeCell ref="B20:C20"/>
    <mergeCell ref="B37:C37"/>
    <mergeCell ref="B12:C12"/>
    <mergeCell ref="B13:C13"/>
    <mergeCell ref="B14:C14"/>
    <mergeCell ref="B15:C15"/>
    <mergeCell ref="B16:C16"/>
    <mergeCell ref="A23:C23"/>
    <mergeCell ref="B25:C25"/>
    <mergeCell ref="B26:C26"/>
    <mergeCell ref="B27:C27"/>
    <mergeCell ref="B29:B31"/>
    <mergeCell ref="A44:C44"/>
    <mergeCell ref="A45:C45"/>
    <mergeCell ref="A46:C46"/>
    <mergeCell ref="B38:C38"/>
    <mergeCell ref="B39:C39"/>
    <mergeCell ref="B40:C40"/>
    <mergeCell ref="B41:C41"/>
    <mergeCell ref="B42:C42"/>
    <mergeCell ref="B43:C43"/>
    <mergeCell ref="A24:A43"/>
    <mergeCell ref="B24:C24"/>
    <mergeCell ref="B32:C32"/>
    <mergeCell ref="B33:C33"/>
    <mergeCell ref="B34:C34"/>
    <mergeCell ref="B35:C35"/>
    <mergeCell ref="B36:C36"/>
  </mergeCells>
  <phoneticPr fontId="41" type="noConversion"/>
  <printOptions horizontalCentered="1" verticalCentered="1" gridLinesSet="0"/>
  <pageMargins left="0.19685039370078741" right="0.19685039370078741" top="0.19685039370078741" bottom="0.19685039370078741" header="0.11811023622047245" footer="0.11811023622047245"/>
  <pageSetup paperSize="9" scale="86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6"/>
  <dimension ref="A1:F46"/>
  <sheetViews>
    <sheetView topLeftCell="A19" zoomScaleNormal="100" workbookViewId="0">
      <selection activeCell="I14" sqref="I14"/>
    </sheetView>
  </sheetViews>
  <sheetFormatPr defaultRowHeight="12.75"/>
  <cols>
    <col min="1" max="1" width="72.85546875" customWidth="1"/>
    <col min="2" max="2" width="9" customWidth="1"/>
    <col min="3" max="3" width="14.42578125" customWidth="1"/>
    <col min="4" max="4" width="15.28515625" customWidth="1"/>
    <col min="5" max="5" width="19.28515625" customWidth="1"/>
    <col min="6" max="6" width="16.140625" customWidth="1"/>
  </cols>
  <sheetData>
    <row r="1" spans="1:6">
      <c r="F1" s="110" t="s">
        <v>115</v>
      </c>
    </row>
    <row r="2" spans="1:6">
      <c r="F2" s="110"/>
    </row>
    <row r="3" spans="1:6" ht="27" customHeight="1">
      <c r="A3" s="896" t="s">
        <v>335</v>
      </c>
      <c r="B3" s="896"/>
      <c r="C3" s="896"/>
      <c r="D3" s="896"/>
      <c r="E3" s="896"/>
      <c r="F3" s="896"/>
    </row>
    <row r="4" spans="1:6" ht="13.5" thickBot="1"/>
    <row r="5" spans="1:6">
      <c r="A5" s="897" t="s">
        <v>72</v>
      </c>
      <c r="B5" s="869" t="s">
        <v>116</v>
      </c>
      <c r="C5" s="901" t="s">
        <v>336</v>
      </c>
      <c r="D5" s="901"/>
      <c r="E5" s="901"/>
      <c r="F5" s="902"/>
    </row>
    <row r="6" spans="1:6" ht="13.5" thickBot="1">
      <c r="A6" s="898"/>
      <c r="B6" s="900"/>
      <c r="C6" s="903"/>
      <c r="D6" s="903"/>
      <c r="E6" s="903"/>
      <c r="F6" s="904"/>
    </row>
    <row r="7" spans="1:6" ht="13.5" thickBot="1">
      <c r="A7" s="898"/>
      <c r="B7" s="900"/>
      <c r="C7" s="869" t="s">
        <v>117</v>
      </c>
      <c r="D7" s="905" t="s">
        <v>118</v>
      </c>
      <c r="E7" s="905"/>
      <c r="F7" s="906"/>
    </row>
    <row r="8" spans="1:6" ht="26.25" thickBot="1">
      <c r="A8" s="899"/>
      <c r="B8" s="900"/>
      <c r="C8" s="900"/>
      <c r="D8" s="107" t="s">
        <v>119</v>
      </c>
      <c r="E8" s="107" t="s">
        <v>120</v>
      </c>
      <c r="F8" s="111" t="s">
        <v>121</v>
      </c>
    </row>
    <row r="9" spans="1:6">
      <c r="A9" s="112"/>
      <c r="B9" s="113"/>
      <c r="C9" s="115"/>
      <c r="D9" s="114"/>
      <c r="E9" s="113"/>
      <c r="F9" s="115"/>
    </row>
    <row r="10" spans="1:6">
      <c r="A10" s="116" t="s">
        <v>122</v>
      </c>
      <c r="B10" s="128">
        <v>2013</v>
      </c>
      <c r="C10" s="119">
        <v>1033</v>
      </c>
      <c r="D10" s="118">
        <v>196</v>
      </c>
      <c r="E10" s="117">
        <v>235</v>
      </c>
      <c r="F10" s="119">
        <v>407</v>
      </c>
    </row>
    <row r="11" spans="1:6" ht="13.5" thickBot="1">
      <c r="A11" s="120"/>
      <c r="B11" s="136">
        <v>2014</v>
      </c>
      <c r="C11" s="119">
        <v>706</v>
      </c>
      <c r="D11" s="118">
        <v>118</v>
      </c>
      <c r="E11" s="117">
        <v>124</v>
      </c>
      <c r="F11" s="119">
        <v>283</v>
      </c>
    </row>
    <row r="12" spans="1:6">
      <c r="A12" s="112"/>
      <c r="B12" s="113"/>
      <c r="C12" s="122"/>
      <c r="D12" s="121"/>
      <c r="E12" s="122"/>
      <c r="F12" s="121"/>
    </row>
    <row r="13" spans="1:6">
      <c r="A13" s="116" t="s">
        <v>123</v>
      </c>
      <c r="B13" s="128">
        <v>2013</v>
      </c>
      <c r="C13" s="118">
        <v>158</v>
      </c>
      <c r="D13" s="117">
        <v>40</v>
      </c>
      <c r="E13" s="118">
        <v>48</v>
      </c>
      <c r="F13" s="117">
        <v>96</v>
      </c>
    </row>
    <row r="14" spans="1:6" ht="13.5" thickBot="1">
      <c r="A14" s="123"/>
      <c r="B14" s="129">
        <v>2014</v>
      </c>
      <c r="C14" s="125">
        <v>60</v>
      </c>
      <c r="D14" s="124">
        <v>6</v>
      </c>
      <c r="E14" s="125">
        <v>17</v>
      </c>
      <c r="F14" s="124">
        <v>35</v>
      </c>
    </row>
    <row r="15" spans="1:6">
      <c r="A15" s="126"/>
      <c r="B15" s="127"/>
      <c r="C15" s="122"/>
      <c r="D15" s="121"/>
      <c r="E15" s="122"/>
      <c r="F15" s="121"/>
    </row>
    <row r="16" spans="1:6">
      <c r="A16" s="116" t="s">
        <v>124</v>
      </c>
      <c r="B16" s="128">
        <v>2013</v>
      </c>
      <c r="C16" s="118">
        <v>138</v>
      </c>
      <c r="D16" s="117">
        <v>9</v>
      </c>
      <c r="E16" s="118">
        <v>77</v>
      </c>
      <c r="F16" s="117">
        <v>97</v>
      </c>
    </row>
    <row r="17" spans="1:6" ht="13.5" thickBot="1">
      <c r="A17" s="123"/>
      <c r="B17" s="129">
        <v>2014</v>
      </c>
      <c r="C17" s="125">
        <v>78</v>
      </c>
      <c r="D17" s="124">
        <v>9</v>
      </c>
      <c r="E17" s="125">
        <v>32</v>
      </c>
      <c r="F17" s="124">
        <v>49</v>
      </c>
    </row>
    <row r="18" spans="1:6">
      <c r="A18" s="126"/>
      <c r="B18" s="127"/>
      <c r="C18" s="119"/>
      <c r="D18" s="117"/>
      <c r="E18" s="117"/>
      <c r="F18" s="119"/>
    </row>
    <row r="19" spans="1:6">
      <c r="A19" s="116" t="s">
        <v>125</v>
      </c>
      <c r="B19" s="128">
        <v>2013</v>
      </c>
      <c r="C19" s="119">
        <v>429</v>
      </c>
      <c r="D19" s="117">
        <v>84</v>
      </c>
      <c r="E19" s="117">
        <v>46</v>
      </c>
      <c r="F19" s="119">
        <v>106</v>
      </c>
    </row>
    <row r="20" spans="1:6">
      <c r="A20" s="123" t="s">
        <v>126</v>
      </c>
      <c r="B20" s="129">
        <v>2014</v>
      </c>
      <c r="C20" s="131">
        <v>300</v>
      </c>
      <c r="D20" s="130">
        <v>43</v>
      </c>
      <c r="E20" s="130">
        <v>31</v>
      </c>
      <c r="F20" s="131">
        <v>101</v>
      </c>
    </row>
    <row r="21" spans="1:6">
      <c r="A21" s="126"/>
      <c r="B21" s="127"/>
      <c r="C21" s="133"/>
      <c r="D21" s="132"/>
      <c r="E21" s="132"/>
      <c r="F21" s="133"/>
    </row>
    <row r="22" spans="1:6">
      <c r="A22" s="116" t="s">
        <v>127</v>
      </c>
      <c r="B22" s="128">
        <v>2013</v>
      </c>
      <c r="C22" s="119">
        <v>248</v>
      </c>
      <c r="D22" s="117">
        <v>56</v>
      </c>
      <c r="E22" s="117">
        <v>39</v>
      </c>
      <c r="F22" s="119">
        <v>85</v>
      </c>
    </row>
    <row r="23" spans="1:6" ht="13.5" thickBot="1">
      <c r="A23" s="123" t="s">
        <v>128</v>
      </c>
      <c r="B23" s="129">
        <v>2014</v>
      </c>
      <c r="C23" s="131">
        <v>237</v>
      </c>
      <c r="D23" s="130">
        <v>57</v>
      </c>
      <c r="E23" s="130">
        <v>32</v>
      </c>
      <c r="F23" s="131">
        <v>87</v>
      </c>
    </row>
    <row r="24" spans="1:6">
      <c r="A24" s="112"/>
      <c r="B24" s="134"/>
      <c r="C24" s="135"/>
      <c r="D24" s="121"/>
      <c r="E24" s="121"/>
      <c r="F24" s="135"/>
    </row>
    <row r="25" spans="1:6">
      <c r="A25" s="116" t="s">
        <v>129</v>
      </c>
      <c r="B25" s="128">
        <v>2013</v>
      </c>
      <c r="C25" s="119">
        <v>511</v>
      </c>
      <c r="D25" s="117">
        <v>99</v>
      </c>
      <c r="E25" s="117">
        <v>119</v>
      </c>
      <c r="F25" s="119">
        <v>167</v>
      </c>
    </row>
    <row r="26" spans="1:6" ht="13.5" thickBot="1">
      <c r="A26" s="120"/>
      <c r="B26" s="136">
        <v>2014</v>
      </c>
      <c r="C26" s="137">
        <v>362</v>
      </c>
      <c r="D26" s="124">
        <v>78</v>
      </c>
      <c r="E26" s="124">
        <v>39</v>
      </c>
      <c r="F26" s="137">
        <v>128</v>
      </c>
    </row>
    <row r="27" spans="1:6">
      <c r="A27" s="112"/>
      <c r="B27" s="134"/>
      <c r="C27" s="135"/>
      <c r="D27" s="121"/>
      <c r="E27" s="121"/>
      <c r="F27" s="135"/>
    </row>
    <row r="28" spans="1:6">
      <c r="A28" s="116" t="s">
        <v>130</v>
      </c>
      <c r="B28" s="128">
        <v>2013</v>
      </c>
      <c r="C28" s="119">
        <v>1251</v>
      </c>
      <c r="D28" s="117">
        <v>542</v>
      </c>
      <c r="E28" s="117">
        <v>377</v>
      </c>
      <c r="F28" s="119">
        <v>549</v>
      </c>
    </row>
    <row r="29" spans="1:6" ht="13.5" thickBot="1">
      <c r="A29" s="120"/>
      <c r="B29" s="136">
        <v>2014</v>
      </c>
      <c r="C29" s="137">
        <v>988</v>
      </c>
      <c r="D29" s="124">
        <v>454</v>
      </c>
      <c r="E29" s="124">
        <v>128</v>
      </c>
      <c r="F29" s="137">
        <v>337</v>
      </c>
    </row>
    <row r="30" spans="1:6" ht="6.75" customHeight="1">
      <c r="A30" s="112"/>
      <c r="B30" s="134"/>
      <c r="C30" s="135"/>
      <c r="D30" s="121"/>
      <c r="E30" s="121"/>
      <c r="F30" s="135"/>
    </row>
    <row r="31" spans="1:6" ht="23.25" customHeight="1">
      <c r="A31" s="138" t="s">
        <v>131</v>
      </c>
      <c r="B31" s="128">
        <v>2013</v>
      </c>
      <c r="C31" s="119">
        <v>11</v>
      </c>
      <c r="D31" s="117">
        <v>6</v>
      </c>
      <c r="E31" s="117">
        <v>2</v>
      </c>
      <c r="F31" s="119">
        <v>2</v>
      </c>
    </row>
    <row r="32" spans="1:6" ht="13.5" thickBot="1">
      <c r="A32" s="120" t="s">
        <v>230</v>
      </c>
      <c r="B32" s="136">
        <v>2014</v>
      </c>
      <c r="C32" s="137">
        <v>23</v>
      </c>
      <c r="D32" s="124">
        <v>5</v>
      </c>
      <c r="E32" s="124">
        <v>4</v>
      </c>
      <c r="F32" s="137">
        <v>9</v>
      </c>
    </row>
    <row r="33" spans="1:6">
      <c r="A33" s="116"/>
      <c r="B33" s="128"/>
      <c r="C33" s="119"/>
      <c r="D33" s="117"/>
      <c r="E33" s="117"/>
      <c r="F33" s="119"/>
    </row>
    <row r="34" spans="1:6">
      <c r="A34" s="116" t="s">
        <v>132</v>
      </c>
      <c r="B34" s="128">
        <v>2013</v>
      </c>
      <c r="C34" s="119">
        <v>53</v>
      </c>
      <c r="D34" s="117">
        <v>7</v>
      </c>
      <c r="E34" s="117">
        <v>17</v>
      </c>
      <c r="F34" s="119">
        <v>30</v>
      </c>
    </row>
    <row r="35" spans="1:6" ht="13.5" thickBot="1">
      <c r="A35" s="116" t="s">
        <v>133</v>
      </c>
      <c r="B35" s="128">
        <v>2014</v>
      </c>
      <c r="C35" s="119">
        <v>13</v>
      </c>
      <c r="D35" s="117">
        <v>0</v>
      </c>
      <c r="E35" s="117">
        <v>5</v>
      </c>
      <c r="F35" s="119">
        <v>5</v>
      </c>
    </row>
    <row r="36" spans="1:6">
      <c r="A36" s="112"/>
      <c r="B36" s="134"/>
      <c r="C36" s="135"/>
      <c r="D36" s="121"/>
      <c r="E36" s="121"/>
      <c r="F36" s="135"/>
    </row>
    <row r="37" spans="1:6">
      <c r="A37" s="116" t="s">
        <v>134</v>
      </c>
      <c r="B37" s="128">
        <v>2013</v>
      </c>
      <c r="C37" s="119">
        <v>192</v>
      </c>
      <c r="D37" s="117">
        <v>13</v>
      </c>
      <c r="E37" s="117">
        <v>89</v>
      </c>
      <c r="F37" s="119">
        <v>148</v>
      </c>
    </row>
    <row r="38" spans="1:6" ht="13.5" thickBot="1">
      <c r="A38" s="116"/>
      <c r="B38" s="128">
        <v>2014</v>
      </c>
      <c r="C38" s="119">
        <v>204</v>
      </c>
      <c r="D38" s="117">
        <v>7</v>
      </c>
      <c r="E38" s="117">
        <v>89</v>
      </c>
      <c r="F38" s="119">
        <v>154</v>
      </c>
    </row>
    <row r="39" spans="1:6">
      <c r="A39" s="893" t="s">
        <v>135</v>
      </c>
      <c r="B39" s="134"/>
      <c r="C39" s="139"/>
      <c r="D39" s="134"/>
      <c r="E39" s="134"/>
      <c r="F39" s="139"/>
    </row>
    <row r="40" spans="1:6">
      <c r="A40" s="894"/>
      <c r="B40" s="128">
        <v>2013</v>
      </c>
      <c r="C40" s="119">
        <f>C10+C25+C28+C31+C34+C37</f>
        <v>3051</v>
      </c>
      <c r="D40" s="117">
        <f>D10+D25+D28+D31+D34+D37</f>
        <v>863</v>
      </c>
      <c r="E40" s="117">
        <f>E10+E25+E28+E31+E34+E37</f>
        <v>839</v>
      </c>
      <c r="F40" s="117">
        <f>F10+F25+F28+F31+F34+F37</f>
        <v>1303</v>
      </c>
    </row>
    <row r="41" spans="1:6">
      <c r="A41" s="894"/>
      <c r="B41" s="140" t="s">
        <v>136</v>
      </c>
      <c r="C41" s="142">
        <v>100</v>
      </c>
      <c r="D41" s="141">
        <f>D40/$C$40*100</f>
        <v>28.28580793182563</v>
      </c>
      <c r="E41" s="141">
        <f>E40/$C$40*100</f>
        <v>27.499180596525729</v>
      </c>
      <c r="F41" s="142">
        <f>F40/$C$40*100</f>
        <v>42.707309078990498</v>
      </c>
    </row>
    <row r="42" spans="1:6">
      <c r="A42" s="894"/>
      <c r="B42" s="140"/>
      <c r="C42" s="674"/>
      <c r="D42" s="140"/>
      <c r="E42" s="140"/>
      <c r="F42" s="144"/>
    </row>
    <row r="43" spans="1:6">
      <c r="A43" s="894"/>
      <c r="B43" s="128">
        <v>2014</v>
      </c>
      <c r="C43" s="119">
        <f>C11+C26+C29+C35++C32+C38</f>
        <v>2296</v>
      </c>
      <c r="D43" s="117">
        <f>D11+D26+D29+D35++D32+D38</f>
        <v>662</v>
      </c>
      <c r="E43" s="117">
        <f>E11+E26+E29+E35++E32+E38</f>
        <v>389</v>
      </c>
      <c r="F43" s="117">
        <f>F11+F26+F29+F35++F32+F38</f>
        <v>916</v>
      </c>
    </row>
    <row r="44" spans="1:6" ht="13.5" thickBot="1">
      <c r="A44" s="895"/>
      <c r="B44" s="145" t="s">
        <v>136</v>
      </c>
      <c r="C44" s="147">
        <v>100</v>
      </c>
      <c r="D44" s="146">
        <f>D43/$C$43*100</f>
        <v>28.832752613240419</v>
      </c>
      <c r="E44" s="146">
        <f>E43/$C$43*100</f>
        <v>16.942508710801395</v>
      </c>
      <c r="F44" s="147">
        <f>F43/$C$43*100</f>
        <v>39.89547038327526</v>
      </c>
    </row>
    <row r="45" spans="1:6">
      <c r="B45" s="153"/>
    </row>
    <row r="46" spans="1:6">
      <c r="A46" s="1" t="s">
        <v>137</v>
      </c>
    </row>
  </sheetData>
  <mergeCells count="7">
    <mergeCell ref="A39:A44"/>
    <mergeCell ref="A3:F3"/>
    <mergeCell ref="A5:A8"/>
    <mergeCell ref="B5:B8"/>
    <mergeCell ref="C5:F6"/>
    <mergeCell ref="C7:C8"/>
    <mergeCell ref="D7:F7"/>
  </mergeCells>
  <phoneticPr fontId="41" type="noConversion"/>
  <printOptions horizontalCentered="1" verticalCentered="1"/>
  <pageMargins left="0.19685039370078741" right="0.19685039370078741" top="0.19685039370078741" bottom="0.19685039370078741" header="0.51181102362204722" footer="0.51181102362204722"/>
  <pageSetup paperSize="9" scale="90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5"/>
  <sheetViews>
    <sheetView zoomScaleNormal="100" workbookViewId="0">
      <selection activeCell="C8" sqref="C8:L18"/>
    </sheetView>
  </sheetViews>
  <sheetFormatPr defaultRowHeight="12.75"/>
  <cols>
    <col min="1" max="1" width="3.7109375" customWidth="1"/>
    <col min="2" max="2" width="44.28515625" customWidth="1"/>
    <col min="3" max="3" width="9.140625" customWidth="1"/>
    <col min="4" max="4" width="8.7109375" customWidth="1"/>
    <col min="5" max="5" width="9.28515625" customWidth="1"/>
    <col min="6" max="6" width="8.42578125" customWidth="1"/>
    <col min="7" max="7" width="9.42578125" customWidth="1"/>
    <col min="8" max="8" width="7.7109375" customWidth="1"/>
    <col min="9" max="9" width="8.5703125" customWidth="1"/>
    <col min="10" max="10" width="8" customWidth="1"/>
    <col min="11" max="11" width="9" customWidth="1"/>
    <col min="12" max="12" width="9.28515625" customWidth="1"/>
  </cols>
  <sheetData>
    <row r="1" spans="1:12">
      <c r="L1" s="408" t="s">
        <v>256</v>
      </c>
    </row>
    <row r="2" spans="1:12">
      <c r="F2" s="408"/>
    </row>
    <row r="3" spans="1:12" ht="32.25" customHeight="1">
      <c r="A3" s="896" t="s">
        <v>337</v>
      </c>
      <c r="B3" s="896"/>
      <c r="C3" s="896"/>
      <c r="D3" s="896"/>
      <c r="E3" s="896"/>
      <c r="F3" s="896"/>
      <c r="G3" s="896"/>
      <c r="H3" s="896"/>
      <c r="I3" s="896"/>
      <c r="J3" s="896"/>
      <c r="K3" s="896"/>
      <c r="L3" s="896"/>
    </row>
    <row r="4" spans="1:12" ht="13.5" thickBot="1"/>
    <row r="5" spans="1:12" ht="13.5" thickBot="1">
      <c r="A5" s="907" t="s">
        <v>72</v>
      </c>
      <c r="B5" s="908"/>
      <c r="C5" s="918" t="s">
        <v>117</v>
      </c>
      <c r="D5" s="921" t="s">
        <v>257</v>
      </c>
      <c r="E5" s="924" t="s">
        <v>118</v>
      </c>
      <c r="F5" s="925"/>
      <c r="G5" s="925"/>
      <c r="H5" s="925"/>
      <c r="I5" s="925"/>
      <c r="J5" s="925"/>
      <c r="K5" s="925"/>
      <c r="L5" s="926"/>
    </row>
    <row r="6" spans="1:12" ht="25.5" customHeight="1">
      <c r="A6" s="914"/>
      <c r="B6" s="915"/>
      <c r="C6" s="919"/>
      <c r="D6" s="922"/>
      <c r="E6" s="927" t="s">
        <v>243</v>
      </c>
      <c r="F6" s="928"/>
      <c r="G6" s="907" t="s">
        <v>119</v>
      </c>
      <c r="H6" s="908"/>
      <c r="I6" s="929" t="s">
        <v>120</v>
      </c>
      <c r="J6" s="928"/>
      <c r="K6" s="907" t="s">
        <v>121</v>
      </c>
      <c r="L6" s="908"/>
    </row>
    <row r="7" spans="1:12" ht="13.5" thickBot="1">
      <c r="A7" s="916"/>
      <c r="B7" s="917"/>
      <c r="C7" s="920"/>
      <c r="D7" s="923"/>
      <c r="E7" s="581" t="s">
        <v>212</v>
      </c>
      <c r="F7" s="626" t="s">
        <v>75</v>
      </c>
      <c r="G7" s="581" t="s">
        <v>212</v>
      </c>
      <c r="H7" s="582" t="s">
        <v>75</v>
      </c>
      <c r="I7" s="632" t="s">
        <v>212</v>
      </c>
      <c r="J7" s="626" t="s">
        <v>75</v>
      </c>
      <c r="K7" s="581" t="s">
        <v>212</v>
      </c>
      <c r="L7" s="582" t="s">
        <v>75</v>
      </c>
    </row>
    <row r="8" spans="1:12" ht="13.5" thickBot="1">
      <c r="A8" s="909" t="s">
        <v>258</v>
      </c>
      <c r="B8" s="910"/>
      <c r="C8" s="419">
        <v>706</v>
      </c>
      <c r="D8" s="420">
        <v>309</v>
      </c>
      <c r="E8" s="417">
        <v>232</v>
      </c>
      <c r="F8" s="627">
        <v>92</v>
      </c>
      <c r="G8" s="417">
        <v>118</v>
      </c>
      <c r="H8" s="418">
        <v>46</v>
      </c>
      <c r="I8" s="633">
        <v>124</v>
      </c>
      <c r="J8" s="627">
        <v>46</v>
      </c>
      <c r="K8" s="417">
        <v>283</v>
      </c>
      <c r="L8" s="418">
        <v>125</v>
      </c>
    </row>
    <row r="9" spans="1:12">
      <c r="A9" s="911" t="s">
        <v>91</v>
      </c>
      <c r="B9" s="713" t="s">
        <v>259</v>
      </c>
      <c r="C9" s="676">
        <v>60</v>
      </c>
      <c r="D9" s="421">
        <v>34</v>
      </c>
      <c r="E9" s="409">
        <v>21</v>
      </c>
      <c r="F9" s="628">
        <v>10</v>
      </c>
      <c r="G9" s="409">
        <v>6</v>
      </c>
      <c r="H9" s="410">
        <v>3</v>
      </c>
      <c r="I9" s="634">
        <v>17</v>
      </c>
      <c r="J9" s="628">
        <v>5</v>
      </c>
      <c r="K9" s="409">
        <v>35</v>
      </c>
      <c r="L9" s="410">
        <v>21</v>
      </c>
    </row>
    <row r="10" spans="1:12">
      <c r="A10" s="911"/>
      <c r="B10" s="714" t="s">
        <v>260</v>
      </c>
      <c r="C10" s="676">
        <v>78</v>
      </c>
      <c r="D10" s="421">
        <v>19</v>
      </c>
      <c r="E10" s="409">
        <v>26</v>
      </c>
      <c r="F10" s="628">
        <v>4</v>
      </c>
      <c r="G10" s="409">
        <v>9</v>
      </c>
      <c r="H10" s="410">
        <v>4</v>
      </c>
      <c r="I10" s="634">
        <v>32</v>
      </c>
      <c r="J10" s="628">
        <v>6</v>
      </c>
      <c r="K10" s="409">
        <v>49</v>
      </c>
      <c r="L10" s="410">
        <v>11</v>
      </c>
    </row>
    <row r="11" spans="1:12" ht="25.5">
      <c r="A11" s="911"/>
      <c r="B11" s="714" t="s">
        <v>261</v>
      </c>
      <c r="C11" s="676">
        <v>300</v>
      </c>
      <c r="D11" s="421">
        <v>134</v>
      </c>
      <c r="E11" s="409">
        <v>93</v>
      </c>
      <c r="F11" s="628">
        <v>37</v>
      </c>
      <c r="G11" s="409">
        <v>43</v>
      </c>
      <c r="H11" s="410">
        <v>13</v>
      </c>
      <c r="I11" s="634">
        <v>31</v>
      </c>
      <c r="J11" s="628">
        <v>11</v>
      </c>
      <c r="K11" s="409">
        <v>101</v>
      </c>
      <c r="L11" s="410">
        <v>48</v>
      </c>
    </row>
    <row r="12" spans="1:12" ht="38.25">
      <c r="A12" s="911"/>
      <c r="B12" s="715" t="s">
        <v>262</v>
      </c>
      <c r="C12" s="676">
        <v>237</v>
      </c>
      <c r="D12" s="421">
        <v>103</v>
      </c>
      <c r="E12" s="409">
        <v>85</v>
      </c>
      <c r="F12" s="628">
        <v>36</v>
      </c>
      <c r="G12" s="409">
        <v>57</v>
      </c>
      <c r="H12" s="410">
        <v>24</v>
      </c>
      <c r="I12" s="634">
        <v>32</v>
      </c>
      <c r="J12" s="628">
        <v>16</v>
      </c>
      <c r="K12" s="409">
        <v>87</v>
      </c>
      <c r="L12" s="410">
        <v>38</v>
      </c>
    </row>
    <row r="13" spans="1:12">
      <c r="A13" s="911"/>
      <c r="B13" s="714" t="s">
        <v>263</v>
      </c>
      <c r="C13" s="676">
        <v>31</v>
      </c>
      <c r="D13" s="421">
        <v>19</v>
      </c>
      <c r="E13" s="409">
        <v>7</v>
      </c>
      <c r="F13" s="628">
        <v>5</v>
      </c>
      <c r="G13" s="409">
        <v>3</v>
      </c>
      <c r="H13" s="410">
        <v>2</v>
      </c>
      <c r="I13" s="634">
        <v>12</v>
      </c>
      <c r="J13" s="628">
        <v>8</v>
      </c>
      <c r="K13" s="409">
        <v>11</v>
      </c>
      <c r="L13" s="410">
        <v>7</v>
      </c>
    </row>
    <row r="14" spans="1:12">
      <c r="A14" s="912" t="s">
        <v>264</v>
      </c>
      <c r="B14" s="913"/>
      <c r="C14" s="676">
        <v>362</v>
      </c>
      <c r="D14" s="421">
        <v>123</v>
      </c>
      <c r="E14" s="409">
        <v>109</v>
      </c>
      <c r="F14" s="628">
        <v>36</v>
      </c>
      <c r="G14" s="409">
        <v>78</v>
      </c>
      <c r="H14" s="410">
        <v>20</v>
      </c>
      <c r="I14" s="634">
        <v>39</v>
      </c>
      <c r="J14" s="628">
        <v>18</v>
      </c>
      <c r="K14" s="409">
        <v>128</v>
      </c>
      <c r="L14" s="410">
        <v>61</v>
      </c>
    </row>
    <row r="15" spans="1:12">
      <c r="A15" s="912" t="s">
        <v>265</v>
      </c>
      <c r="B15" s="913"/>
      <c r="C15" s="676">
        <v>988</v>
      </c>
      <c r="D15" s="421">
        <v>675</v>
      </c>
      <c r="E15" s="409">
        <v>304</v>
      </c>
      <c r="F15" s="628">
        <v>210</v>
      </c>
      <c r="G15" s="409">
        <v>454</v>
      </c>
      <c r="H15" s="410">
        <v>315</v>
      </c>
      <c r="I15" s="634">
        <v>128</v>
      </c>
      <c r="J15" s="628">
        <v>72</v>
      </c>
      <c r="K15" s="409">
        <v>337</v>
      </c>
      <c r="L15" s="410">
        <v>233</v>
      </c>
    </row>
    <row r="16" spans="1:12" ht="24.75" customHeight="1">
      <c r="A16" s="912" t="s">
        <v>266</v>
      </c>
      <c r="B16" s="913"/>
      <c r="C16" s="676">
        <v>23</v>
      </c>
      <c r="D16" s="421">
        <v>7</v>
      </c>
      <c r="E16" s="409">
        <v>13</v>
      </c>
      <c r="F16" s="628">
        <v>5</v>
      </c>
      <c r="G16" s="409">
        <v>5</v>
      </c>
      <c r="H16" s="410">
        <v>1</v>
      </c>
      <c r="I16" s="634">
        <v>4</v>
      </c>
      <c r="J16" s="628">
        <v>2</v>
      </c>
      <c r="K16" s="409">
        <v>9</v>
      </c>
      <c r="L16" s="410">
        <v>4</v>
      </c>
    </row>
    <row r="17" spans="1:12">
      <c r="A17" s="912" t="s">
        <v>267</v>
      </c>
      <c r="B17" s="913"/>
      <c r="C17" s="676">
        <v>204</v>
      </c>
      <c r="D17" s="421">
        <v>103</v>
      </c>
      <c r="E17" s="409">
        <v>84</v>
      </c>
      <c r="F17" s="628">
        <v>48</v>
      </c>
      <c r="G17" s="409">
        <v>7</v>
      </c>
      <c r="H17" s="410">
        <v>4</v>
      </c>
      <c r="I17" s="634">
        <v>89</v>
      </c>
      <c r="J17" s="628">
        <v>37</v>
      </c>
      <c r="K17" s="409">
        <v>154</v>
      </c>
      <c r="L17" s="410">
        <v>85</v>
      </c>
    </row>
    <row r="18" spans="1:12" ht="37.5" customHeight="1" thickBot="1">
      <c r="A18" s="930" t="s">
        <v>268</v>
      </c>
      <c r="B18" s="931"/>
      <c r="C18" s="677">
        <v>13</v>
      </c>
      <c r="D18" s="422">
        <v>8</v>
      </c>
      <c r="E18" s="411">
        <v>9</v>
      </c>
      <c r="F18" s="629">
        <v>6</v>
      </c>
      <c r="G18" s="411">
        <v>0</v>
      </c>
      <c r="H18" s="412">
        <v>0</v>
      </c>
      <c r="I18" s="635">
        <v>5</v>
      </c>
      <c r="J18" s="629">
        <v>2</v>
      </c>
      <c r="K18" s="411">
        <v>5</v>
      </c>
      <c r="L18" s="412">
        <v>5</v>
      </c>
    </row>
    <row r="19" spans="1:12">
      <c r="A19" s="932" t="s">
        <v>269</v>
      </c>
      <c r="B19" s="933"/>
      <c r="C19" s="423">
        <f>C8+C14+C15+C16+C17+C18</f>
        <v>2296</v>
      </c>
      <c r="D19" s="414">
        <f t="shared" ref="D19:L19" si="0">D8+D14+D15+D16+D17+D18</f>
        <v>1225</v>
      </c>
      <c r="E19" s="423">
        <f t="shared" si="0"/>
        <v>751</v>
      </c>
      <c r="F19" s="630">
        <f t="shared" si="0"/>
        <v>397</v>
      </c>
      <c r="G19" s="413">
        <f t="shared" si="0"/>
        <v>662</v>
      </c>
      <c r="H19" s="414">
        <f t="shared" si="0"/>
        <v>386</v>
      </c>
      <c r="I19" s="423">
        <f t="shared" si="0"/>
        <v>389</v>
      </c>
      <c r="J19" s="630">
        <f t="shared" si="0"/>
        <v>177</v>
      </c>
      <c r="K19" s="413">
        <f t="shared" si="0"/>
        <v>916</v>
      </c>
      <c r="L19" s="414">
        <f t="shared" si="0"/>
        <v>513</v>
      </c>
    </row>
    <row r="20" spans="1:12" ht="13.5" thickBot="1">
      <c r="A20" s="934" t="s">
        <v>270</v>
      </c>
      <c r="B20" s="935"/>
      <c r="C20" s="424">
        <f t="shared" ref="C20" si="1">C19/$C$19*100</f>
        <v>100</v>
      </c>
      <c r="D20" s="416">
        <f>D19/C19*100</f>
        <v>53.353658536585371</v>
      </c>
      <c r="E20" s="424">
        <f>E19/$C$19*100</f>
        <v>32.70905923344948</v>
      </c>
      <c r="F20" s="631">
        <f>F19/$D$19*100</f>
        <v>32.408163265306122</v>
      </c>
      <c r="G20" s="415">
        <f t="shared" ref="G20:K20" si="2">G19/$C$19*100</f>
        <v>28.832752613240419</v>
      </c>
      <c r="H20" s="416">
        <f>H19/$D$19*100</f>
        <v>31.510204081632654</v>
      </c>
      <c r="I20" s="424">
        <f t="shared" si="2"/>
        <v>16.942508710801395</v>
      </c>
      <c r="J20" s="631">
        <f>J19/$D$19*100</f>
        <v>14.448979591836736</v>
      </c>
      <c r="K20" s="415">
        <f t="shared" si="2"/>
        <v>39.89547038327526</v>
      </c>
      <c r="L20" s="416">
        <f>L19/$D$19*100</f>
        <v>41.877551020408163</v>
      </c>
    </row>
    <row r="21" spans="1:12">
      <c r="A21" s="153"/>
      <c r="B21" s="153"/>
      <c r="C21" s="153"/>
    </row>
    <row r="22" spans="1:12">
      <c r="A22" s="153"/>
      <c r="B22" s="153"/>
      <c r="C22" s="153"/>
    </row>
    <row r="23" spans="1:12">
      <c r="A23" s="153"/>
      <c r="B23" s="153"/>
      <c r="C23" s="153"/>
    </row>
    <row r="24" spans="1:12">
      <c r="A24" s="153"/>
      <c r="B24" s="153"/>
      <c r="C24" s="153"/>
    </row>
    <row r="25" spans="1:12">
      <c r="A25" s="153"/>
      <c r="B25" s="153"/>
      <c r="C25" s="153"/>
    </row>
    <row r="26" spans="1:12">
      <c r="A26" s="153"/>
      <c r="B26" s="153"/>
      <c r="C26" s="153"/>
    </row>
    <row r="27" spans="1:12">
      <c r="A27" s="153"/>
      <c r="B27" s="153"/>
      <c r="C27" s="153"/>
    </row>
    <row r="28" spans="1:12">
      <c r="A28" s="153"/>
      <c r="B28" s="153"/>
      <c r="C28" s="153"/>
    </row>
    <row r="29" spans="1:12">
      <c r="A29" s="153"/>
      <c r="B29" s="153"/>
      <c r="C29" s="153"/>
    </row>
    <row r="30" spans="1:12">
      <c r="A30" s="153"/>
      <c r="B30" s="153"/>
      <c r="C30" s="153"/>
    </row>
    <row r="31" spans="1:12">
      <c r="A31" s="153"/>
      <c r="B31" s="153"/>
      <c r="C31" s="153"/>
    </row>
    <row r="32" spans="1:12">
      <c r="A32" s="153"/>
      <c r="B32" s="153"/>
      <c r="C32" s="153"/>
    </row>
    <row r="33" spans="1:3">
      <c r="A33" s="153"/>
      <c r="B33" s="153"/>
      <c r="C33" s="153"/>
    </row>
    <row r="34" spans="1:3">
      <c r="A34" s="153"/>
      <c r="B34" s="153"/>
      <c r="C34" s="153"/>
    </row>
    <row r="35" spans="1:3">
      <c r="A35" s="153"/>
      <c r="B35" s="153"/>
      <c r="C35" s="153"/>
    </row>
    <row r="36" spans="1:3">
      <c r="A36" s="153"/>
      <c r="B36" s="153"/>
      <c r="C36" s="153"/>
    </row>
    <row r="37" spans="1:3">
      <c r="A37" s="153"/>
      <c r="B37" s="153"/>
      <c r="C37" s="153"/>
    </row>
    <row r="38" spans="1:3">
      <c r="A38" s="153"/>
      <c r="B38" s="153"/>
      <c r="C38" s="153"/>
    </row>
    <row r="39" spans="1:3">
      <c r="A39" s="153"/>
      <c r="B39" s="153"/>
      <c r="C39" s="153"/>
    </row>
    <row r="40" spans="1:3">
      <c r="A40" s="153"/>
      <c r="B40" s="153"/>
      <c r="C40" s="153"/>
    </row>
    <row r="41" spans="1:3">
      <c r="A41" s="153"/>
      <c r="B41" s="153"/>
      <c r="C41" s="153"/>
    </row>
    <row r="42" spans="1:3">
      <c r="A42" s="153"/>
      <c r="B42" s="153"/>
      <c r="C42" s="153"/>
    </row>
    <row r="43" spans="1:3">
      <c r="A43" s="153"/>
      <c r="B43" s="153"/>
      <c r="C43" s="153"/>
    </row>
    <row r="44" spans="1:3">
      <c r="A44" s="153"/>
      <c r="B44" s="153"/>
      <c r="C44" s="153"/>
    </row>
    <row r="45" spans="1:3">
      <c r="A45" s="153"/>
      <c r="B45" s="153"/>
      <c r="C45" s="153"/>
    </row>
  </sheetData>
  <mergeCells count="18">
    <mergeCell ref="A17:B17"/>
    <mergeCell ref="A18:B18"/>
    <mergeCell ref="A19:B19"/>
    <mergeCell ref="A20:B20"/>
    <mergeCell ref="A15:B15"/>
    <mergeCell ref="A16:B16"/>
    <mergeCell ref="A3:L3"/>
    <mergeCell ref="K6:L6"/>
    <mergeCell ref="A8:B8"/>
    <mergeCell ref="A9:A13"/>
    <mergeCell ref="A14:B14"/>
    <mergeCell ref="A5:B7"/>
    <mergeCell ref="C5:C7"/>
    <mergeCell ref="D5:D7"/>
    <mergeCell ref="E5:L5"/>
    <mergeCell ref="E6:F6"/>
    <mergeCell ref="G6:H6"/>
    <mergeCell ref="I6:J6"/>
  </mergeCells>
  <pageMargins left="0.25" right="0.25" top="0.75" bottom="0.75" header="0.3" footer="0.3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7"/>
  <dimension ref="A1:I45"/>
  <sheetViews>
    <sheetView showGridLines="0" zoomScaleNormal="100" workbookViewId="0">
      <selection activeCell="K23" sqref="K23"/>
    </sheetView>
  </sheetViews>
  <sheetFormatPr defaultRowHeight="12.75"/>
  <cols>
    <col min="1" max="1" width="42.7109375" customWidth="1"/>
    <col min="2" max="2" width="12.42578125" customWidth="1"/>
    <col min="3" max="3" width="11" customWidth="1"/>
    <col min="4" max="4" width="11.42578125" customWidth="1"/>
    <col min="5" max="5" width="11.5703125" customWidth="1"/>
    <col min="6" max="6" width="11.7109375" customWidth="1"/>
    <col min="7" max="7" width="11.28515625" customWidth="1"/>
  </cols>
  <sheetData>
    <row r="1" spans="1:9" ht="15">
      <c r="F1" s="772" t="s">
        <v>138</v>
      </c>
      <c r="G1" s="772"/>
    </row>
    <row r="2" spans="1:9" ht="9" customHeight="1">
      <c r="A2" s="950"/>
      <c r="B2" s="950"/>
      <c r="C2" s="950"/>
      <c r="D2" s="950"/>
      <c r="E2" s="950"/>
      <c r="F2" s="950"/>
      <c r="G2" s="950"/>
    </row>
    <row r="3" spans="1:9" s="148" customFormat="1" ht="30" customHeight="1">
      <c r="A3" s="951" t="s">
        <v>339</v>
      </c>
      <c r="B3" s="951"/>
      <c r="C3" s="951"/>
      <c r="D3" s="951"/>
      <c r="E3" s="951"/>
      <c r="F3" s="951"/>
      <c r="G3" s="951"/>
    </row>
    <row r="4" spans="1:9" s="148" customFormat="1" ht="11.25" customHeight="1" thickBot="1">
      <c r="A4" s="772" t="s">
        <v>43</v>
      </c>
      <c r="B4" s="772"/>
      <c r="C4" s="772"/>
      <c r="D4" s="772"/>
      <c r="E4" s="772"/>
      <c r="F4" s="772"/>
      <c r="G4" s="772"/>
    </row>
    <row r="5" spans="1:9" ht="17.25" customHeight="1" thickTop="1" thickBot="1">
      <c r="A5" s="150"/>
      <c r="B5" s="789" t="s">
        <v>251</v>
      </c>
      <c r="C5" s="787"/>
      <c r="D5" s="787"/>
      <c r="E5" s="787"/>
      <c r="F5" s="787"/>
      <c r="G5" s="788"/>
    </row>
    <row r="6" spans="1:9" ht="15.75" customHeight="1" thickTop="1" thickBot="1">
      <c r="A6" s="151"/>
      <c r="B6" s="947" t="s">
        <v>345</v>
      </c>
      <c r="C6" s="948"/>
      <c r="D6" s="949" t="s">
        <v>307</v>
      </c>
      <c r="E6" s="948"/>
      <c r="F6" s="949" t="s">
        <v>346</v>
      </c>
      <c r="G6" s="948"/>
    </row>
    <row r="7" spans="1:9" ht="16.5" customHeight="1" thickTop="1">
      <c r="A7" s="152" t="s">
        <v>139</v>
      </c>
      <c r="B7" s="938" t="s">
        <v>140</v>
      </c>
      <c r="C7" s="936" t="s">
        <v>141</v>
      </c>
      <c r="D7" s="942" t="s">
        <v>142</v>
      </c>
      <c r="E7" s="945" t="s">
        <v>141</v>
      </c>
      <c r="F7" s="938" t="s">
        <v>140</v>
      </c>
      <c r="G7" s="936" t="s">
        <v>141</v>
      </c>
      <c r="I7" s="153"/>
    </row>
    <row r="8" spans="1:9" ht="13.5" thickBot="1">
      <c r="A8" s="154"/>
      <c r="B8" s="939"/>
      <c r="C8" s="937"/>
      <c r="D8" s="943"/>
      <c r="E8" s="937"/>
      <c r="F8" s="939"/>
      <c r="G8" s="937"/>
    </row>
    <row r="9" spans="1:9" ht="8.25" customHeight="1" thickBot="1">
      <c r="A9" s="655"/>
      <c r="B9" s="940"/>
      <c r="C9" s="941"/>
      <c r="D9" s="944"/>
      <c r="E9" s="946"/>
      <c r="F9" s="939"/>
      <c r="G9" s="937"/>
    </row>
    <row r="10" spans="1:9" ht="16.5" customHeight="1" thickTop="1" thickBot="1">
      <c r="A10" s="656" t="s">
        <v>143</v>
      </c>
      <c r="B10" s="709">
        <v>13</v>
      </c>
      <c r="C10" s="165">
        <f>B10/B26*100</f>
        <v>99.236641221374043</v>
      </c>
      <c r="D10" s="164">
        <v>11.7</v>
      </c>
      <c r="E10" s="166">
        <f>D10/$D$26*100</f>
        <v>97.5</v>
      </c>
      <c r="F10" s="164">
        <v>11.5</v>
      </c>
      <c r="G10" s="405">
        <f>F10/$F$26*100</f>
        <v>96.638655462184872</v>
      </c>
    </row>
    <row r="11" spans="1:9" ht="16.5" customHeight="1" thickTop="1">
      <c r="A11" s="657" t="s">
        <v>144</v>
      </c>
      <c r="B11" s="710">
        <v>17.5</v>
      </c>
      <c r="C11" s="402">
        <f>B11/B26*100</f>
        <v>133.58778625954199</v>
      </c>
      <c r="D11" s="401">
        <v>16.2</v>
      </c>
      <c r="E11" s="403">
        <f t="shared" ref="E11:E26" si="0">D11/$D$26*100</f>
        <v>135</v>
      </c>
      <c r="F11" s="401">
        <v>16</v>
      </c>
      <c r="G11" s="404">
        <f t="shared" ref="G11:G26" si="1">F11/$F$26*100</f>
        <v>134.45378151260502</v>
      </c>
    </row>
    <row r="12" spans="1:9" ht="15">
      <c r="A12" s="658" t="s">
        <v>145</v>
      </c>
      <c r="B12" s="711">
        <v>13.9</v>
      </c>
      <c r="C12" s="160">
        <f>B12/B26*100</f>
        <v>106.10687022900764</v>
      </c>
      <c r="D12" s="159">
        <v>13</v>
      </c>
      <c r="E12" s="157">
        <f t="shared" si="0"/>
        <v>108.33333333333333</v>
      </c>
      <c r="F12" s="159">
        <v>12.8</v>
      </c>
      <c r="G12" s="158">
        <f t="shared" si="1"/>
        <v>107.56302521008404</v>
      </c>
    </row>
    <row r="13" spans="1:9" ht="15">
      <c r="A13" s="658" t="s">
        <v>146</v>
      </c>
      <c r="B13" s="712">
        <v>15.3</v>
      </c>
      <c r="C13" s="156">
        <f>B13/B26*100</f>
        <v>116.79389312977099</v>
      </c>
      <c r="D13" s="155">
        <v>13.5</v>
      </c>
      <c r="E13" s="157">
        <f t="shared" si="0"/>
        <v>112.5</v>
      </c>
      <c r="F13" s="155">
        <v>13.3</v>
      </c>
      <c r="G13" s="158">
        <f t="shared" si="1"/>
        <v>111.76470588235294</v>
      </c>
    </row>
    <row r="14" spans="1:9" ht="15">
      <c r="A14" s="659" t="s">
        <v>147</v>
      </c>
      <c r="B14" s="711">
        <v>14</v>
      </c>
      <c r="C14" s="160">
        <f>B14/B26*100</f>
        <v>106.87022900763358</v>
      </c>
      <c r="D14" s="159">
        <v>12.8</v>
      </c>
      <c r="E14" s="157">
        <f t="shared" si="0"/>
        <v>106.66666666666667</v>
      </c>
      <c r="F14" s="159">
        <v>12.6</v>
      </c>
      <c r="G14" s="158">
        <f t="shared" si="1"/>
        <v>105.88235294117648</v>
      </c>
    </row>
    <row r="15" spans="1:9" ht="15">
      <c r="A15" s="660" t="s">
        <v>148</v>
      </c>
      <c r="B15" s="712">
        <v>11.3</v>
      </c>
      <c r="C15" s="156">
        <f>B15/B26*100</f>
        <v>86.259541984732834</v>
      </c>
      <c r="D15" s="155">
        <v>10.4</v>
      </c>
      <c r="E15" s="157">
        <f t="shared" si="0"/>
        <v>86.666666666666671</v>
      </c>
      <c r="F15" s="155">
        <v>10.199999999999999</v>
      </c>
      <c r="G15" s="158">
        <f t="shared" si="1"/>
        <v>85.714285714285708</v>
      </c>
    </row>
    <row r="16" spans="1:9" ht="15">
      <c r="A16" s="660" t="s">
        <v>149</v>
      </c>
      <c r="B16" s="711">
        <v>11</v>
      </c>
      <c r="C16" s="160">
        <f>B16/B26*100</f>
        <v>83.969465648854964</v>
      </c>
      <c r="D16" s="159">
        <v>10.199999999999999</v>
      </c>
      <c r="E16" s="157">
        <f t="shared" si="0"/>
        <v>85</v>
      </c>
      <c r="F16" s="159">
        <v>10.199999999999999</v>
      </c>
      <c r="G16" s="158">
        <f t="shared" si="1"/>
        <v>85.714285714285708</v>
      </c>
    </row>
    <row r="17" spans="1:7" ht="15">
      <c r="A17" s="658" t="s">
        <v>150</v>
      </c>
      <c r="B17" s="712">
        <v>13.8</v>
      </c>
      <c r="C17" s="156">
        <f>B17/B26*100</f>
        <v>105.34351145038168</v>
      </c>
      <c r="D17" s="155">
        <v>12.7</v>
      </c>
      <c r="E17" s="157">
        <f t="shared" si="0"/>
        <v>105.83333333333333</v>
      </c>
      <c r="F17" s="155">
        <v>12.5</v>
      </c>
      <c r="G17" s="158">
        <f t="shared" si="1"/>
        <v>105.0420168067227</v>
      </c>
    </row>
    <row r="18" spans="1:7" ht="15">
      <c r="A18" s="659" t="s">
        <v>151</v>
      </c>
      <c r="B18" s="711">
        <v>15.7</v>
      </c>
      <c r="C18" s="160">
        <f>B18/B26*100</f>
        <v>119.84732824427479</v>
      </c>
      <c r="D18" s="159">
        <v>14.7</v>
      </c>
      <c r="E18" s="157">
        <f t="shared" si="0"/>
        <v>122.49999999999999</v>
      </c>
      <c r="F18" s="159">
        <v>14.7</v>
      </c>
      <c r="G18" s="158">
        <f t="shared" si="1"/>
        <v>123.52941176470587</v>
      </c>
    </row>
    <row r="19" spans="1:7" ht="15">
      <c r="A19" s="660" t="s">
        <v>152</v>
      </c>
      <c r="B19" s="712">
        <v>14.6</v>
      </c>
      <c r="C19" s="156">
        <f>B19/B26*100</f>
        <v>111.45038167938932</v>
      </c>
      <c r="D19" s="155">
        <v>13.6</v>
      </c>
      <c r="E19" s="157">
        <f t="shared" si="0"/>
        <v>113.33333333333333</v>
      </c>
      <c r="F19" s="155">
        <v>13.4</v>
      </c>
      <c r="G19" s="158">
        <f t="shared" si="1"/>
        <v>112.60504201680672</v>
      </c>
    </row>
    <row r="20" spans="1:7" ht="15">
      <c r="A20" s="660" t="s">
        <v>153</v>
      </c>
      <c r="B20" s="711">
        <v>13</v>
      </c>
      <c r="C20" s="160">
        <f>B20/B26*100</f>
        <v>99.236641221374043</v>
      </c>
      <c r="D20" s="159">
        <v>11.8</v>
      </c>
      <c r="E20" s="157">
        <f t="shared" si="0"/>
        <v>98.333333333333343</v>
      </c>
      <c r="F20" s="159">
        <v>11.5</v>
      </c>
      <c r="G20" s="158">
        <f t="shared" si="1"/>
        <v>96.638655462184872</v>
      </c>
    </row>
    <row r="21" spans="1:7" ht="15">
      <c r="A21" s="658" t="s">
        <v>154</v>
      </c>
      <c r="B21" s="712">
        <v>11.1</v>
      </c>
      <c r="C21" s="156">
        <f>B21/B26*100</f>
        <v>84.732824427480907</v>
      </c>
      <c r="D21" s="155">
        <v>10.199999999999999</v>
      </c>
      <c r="E21" s="157">
        <f t="shared" si="0"/>
        <v>85</v>
      </c>
      <c r="F21" s="155">
        <v>10</v>
      </c>
      <c r="G21" s="158">
        <f t="shared" si="1"/>
        <v>84.033613445378151</v>
      </c>
    </row>
    <row r="22" spans="1:7" ht="15">
      <c r="A22" s="658" t="s">
        <v>155</v>
      </c>
      <c r="B22" s="711">
        <v>15.7</v>
      </c>
      <c r="C22" s="160">
        <f>B22/B26*100</f>
        <v>119.84732824427479</v>
      </c>
      <c r="D22" s="159">
        <v>14.8</v>
      </c>
      <c r="E22" s="157">
        <f t="shared" si="0"/>
        <v>123.33333333333334</v>
      </c>
      <c r="F22" s="159">
        <v>14.6</v>
      </c>
      <c r="G22" s="158">
        <f t="shared" si="1"/>
        <v>122.68907563025209</v>
      </c>
    </row>
    <row r="23" spans="1:7" ht="15">
      <c r="A23" s="658" t="s">
        <v>156</v>
      </c>
      <c r="B23" s="712">
        <v>20.399999999999999</v>
      </c>
      <c r="C23" s="156">
        <f>B23/B26*100</f>
        <v>155.72519083969465</v>
      </c>
      <c r="D23" s="155">
        <v>19</v>
      </c>
      <c r="E23" s="157">
        <f t="shared" si="0"/>
        <v>158.33333333333331</v>
      </c>
      <c r="F23" s="155">
        <v>18.600000000000001</v>
      </c>
      <c r="G23" s="158">
        <f t="shared" si="1"/>
        <v>156.30252100840337</v>
      </c>
    </row>
    <row r="24" spans="1:7" ht="15">
      <c r="A24" s="658" t="s">
        <v>157</v>
      </c>
      <c r="B24" s="712">
        <v>9.5</v>
      </c>
      <c r="C24" s="156">
        <f>B24/B26*100</f>
        <v>72.51908396946564</v>
      </c>
      <c r="D24" s="155">
        <v>8.3000000000000007</v>
      </c>
      <c r="E24" s="157">
        <f t="shared" si="0"/>
        <v>69.166666666666671</v>
      </c>
      <c r="F24" s="155">
        <v>8.1999999999999993</v>
      </c>
      <c r="G24" s="158">
        <f t="shared" si="1"/>
        <v>68.907563025210067</v>
      </c>
    </row>
    <row r="25" spans="1:7" ht="15.75" thickBot="1">
      <c r="A25" s="661" t="s">
        <v>158</v>
      </c>
      <c r="B25" s="711">
        <v>16.899999999999999</v>
      </c>
      <c r="C25" s="160">
        <f>B25/B26*100</f>
        <v>129.00763358778624</v>
      </c>
      <c r="D25" s="161">
        <v>15.7</v>
      </c>
      <c r="E25" s="162">
        <f t="shared" si="0"/>
        <v>130.83333333333334</v>
      </c>
      <c r="F25" s="161">
        <v>15.3</v>
      </c>
      <c r="G25" s="163">
        <f t="shared" si="1"/>
        <v>128.57142857142858</v>
      </c>
    </row>
    <row r="26" spans="1:7" ht="16.5" thickTop="1" thickBot="1">
      <c r="A26" s="656" t="s">
        <v>159</v>
      </c>
      <c r="B26" s="709">
        <v>13.1</v>
      </c>
      <c r="C26" s="165">
        <v>100</v>
      </c>
      <c r="D26" s="164">
        <v>12</v>
      </c>
      <c r="E26" s="166">
        <f t="shared" si="0"/>
        <v>100</v>
      </c>
      <c r="F26" s="164">
        <v>11.9</v>
      </c>
      <c r="G26" s="165">
        <f t="shared" si="1"/>
        <v>100</v>
      </c>
    </row>
    <row r="27" spans="1:7" ht="9" customHeight="1" thickTop="1">
      <c r="A27" s="167"/>
      <c r="B27" s="168"/>
      <c r="C27" s="169"/>
      <c r="D27" s="169"/>
      <c r="E27" s="169"/>
      <c r="F27" s="169"/>
      <c r="G27" s="169"/>
    </row>
    <row r="28" spans="1:7">
      <c r="A28" s="109" t="s">
        <v>160</v>
      </c>
      <c r="B28" s="153"/>
      <c r="D28" s="109"/>
      <c r="E28" s="109"/>
      <c r="F28" s="109"/>
      <c r="G28" s="109"/>
    </row>
    <row r="29" spans="1:7">
      <c r="A29" s="170"/>
      <c r="B29" s="726"/>
      <c r="C29" s="2"/>
      <c r="D29" s="2"/>
      <c r="E29" s="2"/>
      <c r="F29" s="2"/>
      <c r="G29" s="2"/>
    </row>
    <row r="30" spans="1:7">
      <c r="A30" s="109"/>
      <c r="B30" s="732"/>
      <c r="C30" s="109"/>
      <c r="D30" s="109"/>
      <c r="E30" s="109"/>
      <c r="F30" s="109"/>
      <c r="G30" s="109"/>
    </row>
    <row r="31" spans="1:7" s="171" customFormat="1">
      <c r="A31"/>
      <c r="B31" s="153"/>
      <c r="C31"/>
      <c r="D31"/>
      <c r="E31"/>
      <c r="F31"/>
      <c r="G31"/>
    </row>
    <row r="32" spans="1:7">
      <c r="A32" s="109"/>
      <c r="B32" s="153"/>
    </row>
    <row r="33" spans="1:2">
      <c r="A33" s="109"/>
      <c r="B33" s="153"/>
    </row>
    <row r="34" spans="1:2">
      <c r="B34" s="153"/>
    </row>
    <row r="35" spans="1:2">
      <c r="B35" s="153"/>
    </row>
    <row r="36" spans="1:2">
      <c r="B36" s="153"/>
    </row>
    <row r="37" spans="1:2">
      <c r="B37" s="153"/>
    </row>
    <row r="38" spans="1:2">
      <c r="B38" s="153"/>
    </row>
    <row r="39" spans="1:2">
      <c r="B39" s="153"/>
    </row>
    <row r="40" spans="1:2">
      <c r="B40" s="153"/>
    </row>
    <row r="41" spans="1:2">
      <c r="B41" s="153"/>
    </row>
    <row r="42" spans="1:2">
      <c r="B42" s="153"/>
    </row>
    <row r="43" spans="1:2">
      <c r="B43" s="153"/>
    </row>
    <row r="44" spans="1:2">
      <c r="B44" s="153"/>
    </row>
    <row r="45" spans="1:2">
      <c r="B45" s="153"/>
    </row>
  </sheetData>
  <mergeCells count="14">
    <mergeCell ref="B6:C6"/>
    <mergeCell ref="D6:E6"/>
    <mergeCell ref="F6:G6"/>
    <mergeCell ref="A2:G2"/>
    <mergeCell ref="F1:G1"/>
    <mergeCell ref="A3:G3"/>
    <mergeCell ref="A4:G4"/>
    <mergeCell ref="B5:G5"/>
    <mergeCell ref="G7:G9"/>
    <mergeCell ref="B7:B9"/>
    <mergeCell ref="C7:C9"/>
    <mergeCell ref="D7:D9"/>
    <mergeCell ref="E7:E9"/>
    <mergeCell ref="F7:F9"/>
  </mergeCells>
  <phoneticPr fontId="41" type="noConversion"/>
  <printOptions horizontalCentered="1" verticalCentered="1" gridLinesSet="0"/>
  <pageMargins left="0.59055118110236227" right="0.59055118110236227" top="0.59055118110236227" bottom="0.59055118110236227" header="0.11811023622047245" footer="0.11811023622047245"/>
  <pageSetup paperSize="9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8"/>
  <dimension ref="A1:N59"/>
  <sheetViews>
    <sheetView showGridLines="0" zoomScaleNormal="100" workbookViewId="0">
      <selection activeCell="C11" sqref="C11:C46"/>
    </sheetView>
  </sheetViews>
  <sheetFormatPr defaultRowHeight="12.75"/>
  <cols>
    <col min="1" max="1" width="33.7109375" customWidth="1"/>
    <col min="2" max="2" width="14" customWidth="1"/>
    <col min="3" max="3" width="14.42578125" customWidth="1"/>
    <col min="4" max="4" width="26.5703125" customWidth="1"/>
    <col min="5" max="5" width="23.5703125" customWidth="1"/>
    <col min="6" max="6" width="7" customWidth="1"/>
  </cols>
  <sheetData>
    <row r="1" spans="1:5" ht="15">
      <c r="E1" s="5" t="s">
        <v>161</v>
      </c>
    </row>
    <row r="2" spans="1:5" ht="15" customHeight="1">
      <c r="A2" s="952" t="s">
        <v>162</v>
      </c>
      <c r="B2" s="952"/>
      <c r="C2" s="952"/>
      <c r="D2" s="952"/>
      <c r="E2" s="952"/>
    </row>
    <row r="3" spans="1:5" ht="12.75" customHeight="1">
      <c r="A3" s="952"/>
      <c r="B3" s="952"/>
      <c r="C3" s="952"/>
      <c r="D3" s="952"/>
      <c r="E3" s="952"/>
    </row>
    <row r="4" spans="1:5" ht="13.5" customHeight="1">
      <c r="A4" s="952" t="s">
        <v>347</v>
      </c>
      <c r="B4" s="952"/>
      <c r="C4" s="952"/>
      <c r="D4" s="952"/>
      <c r="E4" s="952"/>
    </row>
    <row r="5" spans="1:5" ht="8.25" customHeight="1">
      <c r="A5" s="42"/>
      <c r="B5" s="42"/>
      <c r="C5" s="42"/>
      <c r="D5" s="42"/>
    </row>
    <row r="6" spans="1:5" ht="9" customHeight="1" thickBot="1">
      <c r="D6" s="770" t="s">
        <v>305</v>
      </c>
    </row>
    <row r="7" spans="1:5" ht="12.75" customHeight="1">
      <c r="A7" s="886" t="s">
        <v>34</v>
      </c>
      <c r="B7" s="886" t="s">
        <v>163</v>
      </c>
      <c r="C7" s="953"/>
      <c r="D7" s="955" t="s">
        <v>317</v>
      </c>
      <c r="E7" s="955" t="s">
        <v>324</v>
      </c>
    </row>
    <row r="8" spans="1:5" ht="48.75" customHeight="1" thickBot="1">
      <c r="A8" s="888"/>
      <c r="B8" s="890"/>
      <c r="C8" s="954"/>
      <c r="D8" s="956"/>
      <c r="E8" s="956"/>
    </row>
    <row r="9" spans="1:5" ht="12.75" customHeight="1">
      <c r="A9" s="888"/>
      <c r="B9" s="958" t="s">
        <v>318</v>
      </c>
      <c r="C9" s="960" t="s">
        <v>319</v>
      </c>
      <c r="D9" s="956"/>
      <c r="E9" s="956"/>
    </row>
    <row r="10" spans="1:5" ht="2.25" customHeight="1" thickBot="1">
      <c r="A10" s="888"/>
      <c r="B10" s="959"/>
      <c r="C10" s="954"/>
      <c r="D10" s="957"/>
      <c r="E10" s="957"/>
    </row>
    <row r="11" spans="1:5" ht="17.25" customHeight="1" thickBot="1">
      <c r="A11" s="172" t="s">
        <v>164</v>
      </c>
      <c r="B11" s="212">
        <v>34560</v>
      </c>
      <c r="C11" s="174">
        <v>29804</v>
      </c>
      <c r="D11" s="175">
        <f t="shared" ref="D11:D45" si="0">C11-B11</f>
        <v>-4756</v>
      </c>
      <c r="E11" s="213">
        <f>C11/B11*100</f>
        <v>86.238425925925924</v>
      </c>
    </row>
    <row r="12" spans="1:5" ht="15">
      <c r="A12" s="176" t="s">
        <v>14</v>
      </c>
      <c r="B12" s="177">
        <v>3935</v>
      </c>
      <c r="C12" s="178">
        <v>3123</v>
      </c>
      <c r="D12" s="177">
        <f t="shared" si="0"/>
        <v>-812</v>
      </c>
      <c r="E12" s="179">
        <f t="shared" ref="E12:E46" si="1">C12/B12*100</f>
        <v>79.364675984752225</v>
      </c>
    </row>
    <row r="13" spans="1:5" ht="15">
      <c r="A13" s="180" t="s">
        <v>17</v>
      </c>
      <c r="B13" s="181">
        <v>3951</v>
      </c>
      <c r="C13" s="182">
        <v>3377</v>
      </c>
      <c r="D13" s="181">
        <f t="shared" si="0"/>
        <v>-574</v>
      </c>
      <c r="E13" s="183">
        <f t="shared" si="1"/>
        <v>85.47203239686155</v>
      </c>
    </row>
    <row r="14" spans="1:5" ht="15">
      <c r="A14" s="184" t="s">
        <v>2</v>
      </c>
      <c r="B14" s="181">
        <v>3332</v>
      </c>
      <c r="C14" s="182">
        <v>2634</v>
      </c>
      <c r="D14" s="181">
        <f t="shared" si="0"/>
        <v>-698</v>
      </c>
      <c r="E14" s="183">
        <f t="shared" si="1"/>
        <v>79.051620648259302</v>
      </c>
    </row>
    <row r="15" spans="1:5" ht="15">
      <c r="A15" s="184" t="s">
        <v>18</v>
      </c>
      <c r="B15" s="181">
        <v>3766</v>
      </c>
      <c r="C15" s="182">
        <v>3296</v>
      </c>
      <c r="D15" s="177">
        <f t="shared" si="0"/>
        <v>-470</v>
      </c>
      <c r="E15" s="185">
        <f t="shared" si="1"/>
        <v>87.519915029208704</v>
      </c>
    </row>
    <row r="16" spans="1:5" ht="15">
      <c r="A16" s="180" t="s">
        <v>19</v>
      </c>
      <c r="B16" s="181">
        <v>2932</v>
      </c>
      <c r="C16" s="182">
        <v>2310</v>
      </c>
      <c r="D16" s="181">
        <f t="shared" si="0"/>
        <v>-622</v>
      </c>
      <c r="E16" s="183">
        <f t="shared" si="1"/>
        <v>78.785811732605723</v>
      </c>
    </row>
    <row r="17" spans="1:5" ht="15">
      <c r="A17" s="180" t="s">
        <v>22</v>
      </c>
      <c r="B17" s="181">
        <v>4062</v>
      </c>
      <c r="C17" s="182">
        <v>3456</v>
      </c>
      <c r="D17" s="181">
        <f t="shared" si="0"/>
        <v>-606</v>
      </c>
      <c r="E17" s="183">
        <f t="shared" si="1"/>
        <v>85.081240768094531</v>
      </c>
    </row>
    <row r="18" spans="1:5" ht="15">
      <c r="A18" s="180" t="s">
        <v>23</v>
      </c>
      <c r="B18" s="181">
        <v>3813</v>
      </c>
      <c r="C18" s="182">
        <v>3559</v>
      </c>
      <c r="D18" s="181">
        <f t="shared" si="0"/>
        <v>-254</v>
      </c>
      <c r="E18" s="185">
        <f t="shared" si="1"/>
        <v>93.338578547075784</v>
      </c>
    </row>
    <row r="19" spans="1:5" ht="15">
      <c r="A19" s="180" t="s">
        <v>13</v>
      </c>
      <c r="B19" s="181">
        <v>4669</v>
      </c>
      <c r="C19" s="182">
        <v>4229</v>
      </c>
      <c r="D19" s="181">
        <f t="shared" si="0"/>
        <v>-440</v>
      </c>
      <c r="E19" s="183">
        <f t="shared" si="1"/>
        <v>90.576140501177989</v>
      </c>
    </row>
    <row r="20" spans="1:5" ht="15.75" thickBot="1">
      <c r="A20" s="186" t="s">
        <v>28</v>
      </c>
      <c r="B20" s="187">
        <v>4100</v>
      </c>
      <c r="C20" s="188">
        <v>3820</v>
      </c>
      <c r="D20" s="177">
        <f t="shared" si="0"/>
        <v>-280</v>
      </c>
      <c r="E20" s="189">
        <f t="shared" si="1"/>
        <v>93.170731707317074</v>
      </c>
    </row>
    <row r="21" spans="1:5" ht="15.75" thickBot="1">
      <c r="A21" s="190" t="s">
        <v>40</v>
      </c>
      <c r="B21" s="219">
        <v>23975</v>
      </c>
      <c r="C21" s="191">
        <v>21700</v>
      </c>
      <c r="D21" s="219">
        <f t="shared" si="0"/>
        <v>-2275</v>
      </c>
      <c r="E21" s="213">
        <f t="shared" si="1"/>
        <v>90.510948905109487</v>
      </c>
    </row>
    <row r="22" spans="1:5" ht="15">
      <c r="A22" s="176" t="s">
        <v>1</v>
      </c>
      <c r="B22" s="177">
        <v>4755</v>
      </c>
      <c r="C22" s="178">
        <v>4205</v>
      </c>
      <c r="D22" s="177">
        <f t="shared" si="0"/>
        <v>-550</v>
      </c>
      <c r="E22" s="179">
        <f t="shared" si="1"/>
        <v>88.433228180862258</v>
      </c>
    </row>
    <row r="23" spans="1:5" ht="15">
      <c r="A23" s="180" t="s">
        <v>16</v>
      </c>
      <c r="B23" s="181">
        <v>3181</v>
      </c>
      <c r="C23" s="182">
        <v>2789</v>
      </c>
      <c r="D23" s="181">
        <f t="shared" si="0"/>
        <v>-392</v>
      </c>
      <c r="E23" s="183">
        <f t="shared" si="1"/>
        <v>87.676831185161902</v>
      </c>
    </row>
    <row r="24" spans="1:5" ht="15">
      <c r="A24" s="184" t="s">
        <v>3</v>
      </c>
      <c r="B24" s="181">
        <v>5095</v>
      </c>
      <c r="C24" s="182">
        <v>4579</v>
      </c>
      <c r="D24" s="181">
        <f t="shared" si="0"/>
        <v>-516</v>
      </c>
      <c r="E24" s="185">
        <f t="shared" si="1"/>
        <v>89.872423945044162</v>
      </c>
    </row>
    <row r="25" spans="1:5" ht="15">
      <c r="A25" s="192" t="s">
        <v>21</v>
      </c>
      <c r="B25" s="187">
        <v>3667</v>
      </c>
      <c r="C25" s="188">
        <v>3273</v>
      </c>
      <c r="D25" s="177">
        <f t="shared" si="0"/>
        <v>-394</v>
      </c>
      <c r="E25" s="183">
        <f t="shared" si="1"/>
        <v>89.25552222525225</v>
      </c>
    </row>
    <row r="26" spans="1:5" ht="15">
      <c r="A26" s="180" t="s">
        <v>4</v>
      </c>
      <c r="B26" s="181">
        <v>4146</v>
      </c>
      <c r="C26" s="182">
        <v>3766</v>
      </c>
      <c r="D26" s="181">
        <f t="shared" si="0"/>
        <v>-380</v>
      </c>
      <c r="E26" s="185">
        <f t="shared" si="1"/>
        <v>90.834539315002417</v>
      </c>
    </row>
    <row r="27" spans="1:5" ht="15.75" thickBot="1">
      <c r="A27" s="193" t="s">
        <v>7</v>
      </c>
      <c r="B27" s="194">
        <v>3131</v>
      </c>
      <c r="C27" s="195">
        <v>3088</v>
      </c>
      <c r="D27" s="181">
        <f t="shared" si="0"/>
        <v>-43</v>
      </c>
      <c r="E27" s="183">
        <f t="shared" si="1"/>
        <v>98.626636857234104</v>
      </c>
    </row>
    <row r="28" spans="1:5" ht="15.75" thickBot="1">
      <c r="A28" s="196" t="s">
        <v>165</v>
      </c>
      <c r="B28" s="219">
        <v>45596</v>
      </c>
      <c r="C28" s="197">
        <v>39347</v>
      </c>
      <c r="D28" s="219">
        <f t="shared" si="0"/>
        <v>-6249</v>
      </c>
      <c r="E28" s="213">
        <f t="shared" si="1"/>
        <v>86.294850425475929</v>
      </c>
    </row>
    <row r="29" spans="1:5" ht="15">
      <c r="A29" s="180" t="s">
        <v>15</v>
      </c>
      <c r="B29" s="181">
        <v>6283</v>
      </c>
      <c r="C29" s="182">
        <v>5176</v>
      </c>
      <c r="D29" s="181">
        <f t="shared" si="0"/>
        <v>-1107</v>
      </c>
      <c r="E29" s="183">
        <f t="shared" si="1"/>
        <v>82.381028171255764</v>
      </c>
    </row>
    <row r="30" spans="1:5" ht="15">
      <c r="A30" s="176" t="s">
        <v>20</v>
      </c>
      <c r="B30" s="177">
        <v>14405</v>
      </c>
      <c r="C30" s="178">
        <v>12968</v>
      </c>
      <c r="D30" s="177">
        <f t="shared" si="0"/>
        <v>-1437</v>
      </c>
      <c r="E30" s="183">
        <f t="shared" si="1"/>
        <v>90.024297119055888</v>
      </c>
    </row>
    <row r="31" spans="1:5" ht="15">
      <c r="A31" s="186" t="s">
        <v>26</v>
      </c>
      <c r="B31" s="187">
        <v>8064</v>
      </c>
      <c r="C31" s="188">
        <v>6638</v>
      </c>
      <c r="D31" s="187">
        <f t="shared" si="0"/>
        <v>-1426</v>
      </c>
      <c r="E31" s="183">
        <f t="shared" si="1"/>
        <v>82.316468253968253</v>
      </c>
    </row>
    <row r="32" spans="1:5" ht="15">
      <c r="A32" s="180" t="s">
        <v>232</v>
      </c>
      <c r="B32" s="181">
        <v>4210</v>
      </c>
      <c r="C32" s="182">
        <v>3622</v>
      </c>
      <c r="D32" s="181">
        <f t="shared" si="0"/>
        <v>-588</v>
      </c>
      <c r="E32" s="377">
        <f t="shared" si="1"/>
        <v>86.033254156769601</v>
      </c>
    </row>
    <row r="33" spans="1:6" ht="15">
      <c r="A33" s="198" t="s">
        <v>233</v>
      </c>
      <c r="B33" s="177">
        <v>7510</v>
      </c>
      <c r="C33" s="178">
        <v>6311</v>
      </c>
      <c r="D33" s="177">
        <f t="shared" si="0"/>
        <v>-1199</v>
      </c>
      <c r="E33" s="377">
        <f t="shared" si="1"/>
        <v>84.034620505992009</v>
      </c>
    </row>
    <row r="34" spans="1:6" ht="15.75" thickBot="1">
      <c r="A34" s="180" t="s">
        <v>27</v>
      </c>
      <c r="B34" s="181">
        <v>5124</v>
      </c>
      <c r="C34" s="182">
        <v>4632</v>
      </c>
      <c r="D34" s="181">
        <f t="shared" si="0"/>
        <v>-492</v>
      </c>
      <c r="E34" s="185">
        <f t="shared" si="1"/>
        <v>90.398126463700237</v>
      </c>
    </row>
    <row r="35" spans="1:6" ht="15.75" thickBot="1">
      <c r="A35" s="199" t="s">
        <v>166</v>
      </c>
      <c r="B35" s="219">
        <v>28205</v>
      </c>
      <c r="C35" s="191">
        <v>23857</v>
      </c>
      <c r="D35" s="219">
        <f t="shared" si="0"/>
        <v>-4348</v>
      </c>
      <c r="E35" s="213">
        <f t="shared" si="1"/>
        <v>84.58429356497075</v>
      </c>
    </row>
    <row r="36" spans="1:6" ht="15">
      <c r="A36" s="176" t="s">
        <v>5</v>
      </c>
      <c r="B36" s="177">
        <v>2196</v>
      </c>
      <c r="C36" s="178">
        <v>2099</v>
      </c>
      <c r="D36" s="177">
        <f t="shared" si="0"/>
        <v>-97</v>
      </c>
      <c r="E36" s="179">
        <f t="shared" si="1"/>
        <v>95.582877959927131</v>
      </c>
    </row>
    <row r="37" spans="1:6" ht="15">
      <c r="A37" s="180" t="s">
        <v>24</v>
      </c>
      <c r="B37" s="181">
        <v>5953</v>
      </c>
      <c r="C37" s="182">
        <v>4949</v>
      </c>
      <c r="D37" s="181">
        <f t="shared" si="0"/>
        <v>-1004</v>
      </c>
      <c r="E37" s="183">
        <f t="shared" si="1"/>
        <v>83.134554006383325</v>
      </c>
    </row>
    <row r="38" spans="1:6" ht="15">
      <c r="A38" s="176" t="s">
        <v>6</v>
      </c>
      <c r="B38" s="177">
        <v>4179</v>
      </c>
      <c r="C38" s="178">
        <v>3268</v>
      </c>
      <c r="D38" s="177">
        <f t="shared" si="0"/>
        <v>-911</v>
      </c>
      <c r="E38" s="185">
        <f t="shared" si="1"/>
        <v>78.200526441732478</v>
      </c>
    </row>
    <row r="39" spans="1:6" ht="15">
      <c r="A39" s="180" t="s">
        <v>25</v>
      </c>
      <c r="B39" s="181">
        <v>2759</v>
      </c>
      <c r="C39" s="182">
        <v>2420</v>
      </c>
      <c r="D39" s="181">
        <f>C39-B39</f>
        <v>-339</v>
      </c>
      <c r="E39" s="183">
        <f>C39/B39*100</f>
        <v>87.712939470822761</v>
      </c>
    </row>
    <row r="40" spans="1:6" ht="15">
      <c r="A40" s="180" t="s">
        <v>8</v>
      </c>
      <c r="B40" s="181">
        <v>2439</v>
      </c>
      <c r="C40" s="182">
        <v>2159</v>
      </c>
      <c r="D40" s="181">
        <f t="shared" si="0"/>
        <v>-280</v>
      </c>
      <c r="E40" s="183">
        <f t="shared" si="1"/>
        <v>88.519885198851995</v>
      </c>
    </row>
    <row r="41" spans="1:6" ht="15">
      <c r="A41" s="180" t="s">
        <v>9</v>
      </c>
      <c r="B41" s="181">
        <v>3969</v>
      </c>
      <c r="C41" s="182">
        <v>3050</v>
      </c>
      <c r="D41" s="181">
        <f t="shared" si="0"/>
        <v>-919</v>
      </c>
      <c r="E41" s="183">
        <f t="shared" si="1"/>
        <v>76.84555303602923</v>
      </c>
    </row>
    <row r="42" spans="1:6" ht="15">
      <c r="A42" s="180" t="s">
        <v>10</v>
      </c>
      <c r="B42" s="181">
        <v>3636</v>
      </c>
      <c r="C42" s="182">
        <v>3112</v>
      </c>
      <c r="D42" s="181">
        <f>C42-B42</f>
        <v>-524</v>
      </c>
      <c r="E42" s="183">
        <f>C42/B42*100</f>
        <v>85.588558855885594</v>
      </c>
    </row>
    <row r="43" spans="1:6" ht="15.75" thickBot="1">
      <c r="A43" s="198" t="s">
        <v>12</v>
      </c>
      <c r="B43" s="177">
        <v>3074</v>
      </c>
      <c r="C43" s="178">
        <v>2800</v>
      </c>
      <c r="D43" s="177">
        <f t="shared" si="0"/>
        <v>-274</v>
      </c>
      <c r="E43" s="189">
        <f t="shared" si="1"/>
        <v>91.086532205595319</v>
      </c>
    </row>
    <row r="44" spans="1:6" ht="15.75" thickBot="1">
      <c r="A44" s="199" t="s">
        <v>167</v>
      </c>
      <c r="B44" s="219">
        <v>18763</v>
      </c>
      <c r="C44" s="191">
        <v>16699</v>
      </c>
      <c r="D44" s="219">
        <f t="shared" si="0"/>
        <v>-2064</v>
      </c>
      <c r="E44" s="213">
        <f t="shared" si="1"/>
        <v>88.999626925331768</v>
      </c>
    </row>
    <row r="45" spans="1:6" ht="15.75" customHeight="1" thickBot="1">
      <c r="A45" s="200" t="s">
        <v>11</v>
      </c>
      <c r="B45" s="708">
        <v>18763</v>
      </c>
      <c r="C45" s="202">
        <v>16699</v>
      </c>
      <c r="D45" s="203">
        <f t="shared" si="0"/>
        <v>-2064</v>
      </c>
      <c r="E45" s="204">
        <f t="shared" si="1"/>
        <v>88.999626925331768</v>
      </c>
    </row>
    <row r="46" spans="1:6" ht="34.5" customHeight="1" thickBot="1">
      <c r="A46" s="205" t="s">
        <v>168</v>
      </c>
      <c r="B46" s="173">
        <v>151099</v>
      </c>
      <c r="C46" s="212">
        <v>131407</v>
      </c>
      <c r="D46" s="212">
        <f t="shared" ref="D46" si="2">D44+D35+D28+D21+D11</f>
        <v>-19692</v>
      </c>
      <c r="E46" s="213">
        <f t="shared" si="1"/>
        <v>86.967484894009885</v>
      </c>
    </row>
    <row r="47" spans="1:6" ht="15" customHeight="1">
      <c r="A47" s="2"/>
      <c r="B47" s="206"/>
      <c r="C47" s="207"/>
      <c r="D47" s="207"/>
    </row>
    <row r="48" spans="1:6" ht="21" customHeight="1">
      <c r="A48" s="1" t="s">
        <v>169</v>
      </c>
      <c r="C48" s="208"/>
      <c r="D48" s="208"/>
      <c r="F48" s="43"/>
    </row>
    <row r="49" spans="1:14" ht="23.25" customHeight="1"/>
    <row r="50" spans="1:14" ht="15" customHeight="1"/>
    <row r="57" spans="1:14">
      <c r="A57" s="1"/>
      <c r="B57" s="1"/>
      <c r="C57" s="209"/>
      <c r="D57" s="209"/>
    </row>
    <row r="59" spans="1:14" s="171" customFormat="1">
      <c r="A59"/>
      <c r="B59"/>
      <c r="C59"/>
      <c r="D59"/>
      <c r="E59"/>
      <c r="F59"/>
      <c r="G59"/>
      <c r="H59"/>
      <c r="I59"/>
      <c r="J59"/>
      <c r="K59"/>
      <c r="L59"/>
      <c r="M59"/>
      <c r="N59"/>
    </row>
  </sheetData>
  <mergeCells count="8">
    <mergeCell ref="A2:E3"/>
    <mergeCell ref="A4:E4"/>
    <mergeCell ref="A7:A10"/>
    <mergeCell ref="B7:C8"/>
    <mergeCell ref="D7:D10"/>
    <mergeCell ref="E7:E10"/>
    <mergeCell ref="B9:B10"/>
    <mergeCell ref="C9:C10"/>
  </mergeCells>
  <phoneticPr fontId="41" type="noConversion"/>
  <printOptions horizontalCentered="1" verticalCentered="1" gridLinesSet="0"/>
  <pageMargins left="0.19685039370078741" right="0.19685039370078741" top="0.19685039370078741" bottom="0.19685039370078741" header="0.11811023622047245" footer="0.11811023622047245"/>
  <pageSetup paperSize="9" scale="85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16</vt:i4>
      </vt:variant>
      <vt:variant>
        <vt:lpstr>Zakresy nazwane</vt:lpstr>
      </vt:variant>
      <vt:variant>
        <vt:i4>2</vt:i4>
      </vt:variant>
    </vt:vector>
  </HeadingPairs>
  <TitlesOfParts>
    <vt:vector size="18" baseType="lpstr">
      <vt:lpstr>Tabela 1 </vt:lpstr>
      <vt:lpstr>Tabela 2</vt:lpstr>
      <vt:lpstr>Tabela 3</vt:lpstr>
      <vt:lpstr>Tabela 4</vt:lpstr>
      <vt:lpstr>Tabela 5</vt:lpstr>
      <vt:lpstr>Tabela 5a</vt:lpstr>
      <vt:lpstr>Tabela 6</vt:lpstr>
      <vt:lpstr>Tabela 7</vt:lpstr>
      <vt:lpstr>Tabela 8</vt:lpstr>
      <vt:lpstr>Tabela 9</vt:lpstr>
      <vt:lpstr>Tabela 10</vt:lpstr>
      <vt:lpstr>Tabela 11</vt:lpstr>
      <vt:lpstr>Tabela 12</vt:lpstr>
      <vt:lpstr>Tabela 13</vt:lpstr>
      <vt:lpstr>Tabela 14</vt:lpstr>
      <vt:lpstr>Tabela 15</vt:lpstr>
      <vt:lpstr>'Tabela 2'!Obszar_wydruku</vt:lpstr>
      <vt:lpstr>'Tabela 5a'!Obszar_wydruku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Informacja sygnalna - sierpień 1995r</dc:title>
  <dc:creator>Wojewódzki Urząd pracy we Wroc</dc:creator>
  <cp:lastModifiedBy>Krystyna Soltys</cp:lastModifiedBy>
  <cp:lastPrinted>2014-08-29T07:25:53Z</cp:lastPrinted>
  <dcterms:created xsi:type="dcterms:W3CDTF">1999-08-03T15:46:10Z</dcterms:created>
  <dcterms:modified xsi:type="dcterms:W3CDTF">2014-08-29T07:36:10Z</dcterms:modified>
</cp:coreProperties>
</file>