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8-2014\Tabele\"/>
    </mc:Choice>
  </mc:AlternateContent>
  <bookViews>
    <workbookView xWindow="360" yWindow="105" windowWidth="9720" windowHeight="6750" firstSheet="8" activeTab="16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</sheets>
  <definedNames>
    <definedName name="_xlnm.Print_Area" localSheetId="2">'Tabela 2'!$A$1:$O$34</definedName>
    <definedName name="_xlnm.Print_Area" localSheetId="6">'Tabela 5a'!$A$1:$L$20</definedName>
  </definedNames>
  <calcPr calcId="152511"/>
</workbook>
</file>

<file path=xl/calcChain.xml><?xml version="1.0" encoding="utf-8"?>
<calcChain xmlns="http://schemas.openxmlformats.org/spreadsheetml/2006/main">
  <c r="E10" i="45" l="1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C47" i="50" l="1"/>
  <c r="B47" i="50"/>
  <c r="D25" i="41" l="1"/>
  <c r="D26" i="41"/>
  <c r="D27" i="41"/>
  <c r="D28" i="41"/>
  <c r="D29" i="41"/>
  <c r="D30" i="41"/>
  <c r="D31" i="41"/>
  <c r="D32" i="41"/>
  <c r="D24" i="41"/>
  <c r="D23" i="41"/>
  <c r="D22" i="41"/>
  <c r="D13" i="41"/>
  <c r="D14" i="41"/>
  <c r="D15" i="41"/>
  <c r="D16" i="41"/>
  <c r="D17" i="41"/>
  <c r="D18" i="41"/>
  <c r="D19" i="41"/>
  <c r="D20" i="41"/>
  <c r="D21" i="41"/>
  <c r="D12" i="41"/>
  <c r="D11" i="41"/>
  <c r="D10" i="41"/>
  <c r="D11" i="76" l="1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10" i="76" l="1"/>
  <c r="D45" i="76" s="1"/>
  <c r="F40" i="89" l="1"/>
  <c r="D10" i="55" l="1"/>
  <c r="F23" i="55"/>
  <c r="F24" i="55"/>
  <c r="F25" i="55"/>
  <c r="F26" i="55"/>
  <c r="F27" i="55"/>
  <c r="F28" i="55"/>
  <c r="F29" i="55"/>
  <c r="F30" i="55"/>
  <c r="F31" i="55"/>
  <c r="F32" i="55"/>
  <c r="F22" i="55"/>
  <c r="F12" i="55"/>
  <c r="F13" i="55"/>
  <c r="F14" i="55"/>
  <c r="F15" i="55"/>
  <c r="F16" i="55"/>
  <c r="F17" i="55"/>
  <c r="F18" i="55"/>
  <c r="F19" i="55"/>
  <c r="F20" i="55"/>
  <c r="F21" i="55"/>
  <c r="F10" i="55"/>
  <c r="F11" i="55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4" i="76"/>
  <c r="H45" i="76" l="1"/>
  <c r="C40" i="89"/>
  <c r="B40" i="89" l="1"/>
  <c r="E40" i="89" l="1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30" i="91"/>
  <c r="E30" i="91"/>
  <c r="H30" i="91"/>
  <c r="I30" i="91"/>
  <c r="J30" i="91"/>
  <c r="N30" i="91"/>
  <c r="O30" i="91"/>
  <c r="D25" i="91"/>
  <c r="E25" i="91"/>
  <c r="H25" i="91"/>
  <c r="I25" i="91"/>
  <c r="J25" i="91"/>
  <c r="N25" i="91"/>
  <c r="O25" i="91"/>
  <c r="D27" i="91"/>
  <c r="E27" i="91"/>
  <c r="H27" i="91"/>
  <c r="I27" i="91"/>
  <c r="J27" i="91"/>
  <c r="N27" i="91"/>
  <c r="O27" i="91"/>
  <c r="D24" i="91"/>
  <c r="E24" i="91"/>
  <c r="H24" i="91"/>
  <c r="I24" i="91"/>
  <c r="J24" i="91"/>
  <c r="N24" i="91"/>
  <c r="O24" i="91"/>
  <c r="D28" i="91"/>
  <c r="E28" i="91"/>
  <c r="H28" i="91"/>
  <c r="I28" i="91"/>
  <c r="J28" i="91"/>
  <c r="N28" i="91"/>
  <c r="O28" i="91"/>
  <c r="D32" i="91"/>
  <c r="E32" i="91"/>
  <c r="H32" i="91"/>
  <c r="I32" i="91"/>
  <c r="J32" i="91"/>
  <c r="N32" i="91"/>
  <c r="O32" i="91"/>
  <c r="D31" i="91"/>
  <c r="E31" i="91"/>
  <c r="H31" i="91"/>
  <c r="I31" i="91"/>
  <c r="J31" i="91"/>
  <c r="N31" i="91"/>
  <c r="O31" i="91"/>
  <c r="D23" i="91"/>
  <c r="E23" i="91"/>
  <c r="H23" i="91"/>
  <c r="I23" i="91"/>
  <c r="J23" i="91"/>
  <c r="N23" i="91"/>
  <c r="O23" i="91"/>
  <c r="D29" i="91"/>
  <c r="E29" i="91"/>
  <c r="H29" i="91"/>
  <c r="I29" i="91"/>
  <c r="J29" i="91"/>
  <c r="N29" i="91"/>
  <c r="O29" i="91"/>
  <c r="D26" i="91"/>
  <c r="E26" i="91"/>
  <c r="H26" i="91"/>
  <c r="I26" i="91"/>
  <c r="J26" i="91"/>
  <c r="N26" i="91"/>
  <c r="O26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J39" i="89"/>
  <c r="H39" i="89"/>
  <c r="D39" i="89"/>
  <c r="I39" i="89" s="1"/>
  <c r="J38" i="89"/>
  <c r="H38" i="89"/>
  <c r="D38" i="89"/>
  <c r="K38" i="89" s="1"/>
  <c r="J37" i="89"/>
  <c r="H37" i="89"/>
  <c r="G37" i="89"/>
  <c r="D37" i="89"/>
  <c r="I37" i="89" s="1"/>
  <c r="J36" i="89"/>
  <c r="H36" i="89"/>
  <c r="D36" i="89"/>
  <c r="K36" i="89" s="1"/>
  <c r="J35" i="89"/>
  <c r="H35" i="89"/>
  <c r="D35" i="89"/>
  <c r="I35" i="89" s="1"/>
  <c r="J34" i="89"/>
  <c r="H34" i="89"/>
  <c r="D34" i="89"/>
  <c r="K34" i="89" s="1"/>
  <c r="J33" i="89"/>
  <c r="H33" i="89"/>
  <c r="D33" i="89"/>
  <c r="I33" i="89" s="1"/>
  <c r="J32" i="89"/>
  <c r="H32" i="89"/>
  <c r="D32" i="89"/>
  <c r="K32" i="89" s="1"/>
  <c r="J31" i="89"/>
  <c r="H31" i="89"/>
  <c r="D31" i="89"/>
  <c r="I31" i="89" s="1"/>
  <c r="J30" i="89"/>
  <c r="H30" i="89"/>
  <c r="D30" i="89"/>
  <c r="K30" i="89" s="1"/>
  <c r="J29" i="89"/>
  <c r="H29" i="89"/>
  <c r="D29" i="89"/>
  <c r="I29" i="89" s="1"/>
  <c r="J28" i="89"/>
  <c r="H28" i="89"/>
  <c r="D28" i="89"/>
  <c r="K28" i="89" s="1"/>
  <c r="J27" i="89"/>
  <c r="H27" i="89"/>
  <c r="D27" i="89"/>
  <c r="I27" i="89" s="1"/>
  <c r="J26" i="89"/>
  <c r="H26" i="89"/>
  <c r="D26" i="89"/>
  <c r="K26" i="89" s="1"/>
  <c r="J25" i="89"/>
  <c r="H25" i="89"/>
  <c r="D25" i="89"/>
  <c r="I25" i="89" s="1"/>
  <c r="J24" i="89"/>
  <c r="H24" i="89"/>
  <c r="D24" i="89"/>
  <c r="K24" i="89" s="1"/>
  <c r="J23" i="89"/>
  <c r="H23" i="89"/>
  <c r="D23" i="89"/>
  <c r="I23" i="89" s="1"/>
  <c r="J22" i="89"/>
  <c r="H22" i="89"/>
  <c r="D22" i="89"/>
  <c r="K22" i="89" s="1"/>
  <c r="J21" i="89"/>
  <c r="H21" i="89"/>
  <c r="G21" i="89"/>
  <c r="D21" i="89"/>
  <c r="I21" i="89" s="1"/>
  <c r="J20" i="89"/>
  <c r="H20" i="89"/>
  <c r="D20" i="89"/>
  <c r="K20" i="89" s="1"/>
  <c r="J19" i="89"/>
  <c r="H19" i="89"/>
  <c r="D19" i="89"/>
  <c r="I19" i="89" s="1"/>
  <c r="J18" i="89"/>
  <c r="I18" i="89"/>
  <c r="H18" i="89"/>
  <c r="D18" i="89"/>
  <c r="K18" i="89" s="1"/>
  <c r="J17" i="89"/>
  <c r="H17" i="89"/>
  <c r="D17" i="89"/>
  <c r="I17" i="89" s="1"/>
  <c r="J16" i="89"/>
  <c r="H16" i="89"/>
  <c r="D16" i="89"/>
  <c r="K16" i="89" s="1"/>
  <c r="J15" i="89"/>
  <c r="H15" i="89"/>
  <c r="D15" i="89"/>
  <c r="I15" i="89" s="1"/>
  <c r="J14" i="89"/>
  <c r="H14" i="89"/>
  <c r="D14" i="89"/>
  <c r="K14" i="89" s="1"/>
  <c r="J13" i="89"/>
  <c r="H13" i="89"/>
  <c r="D13" i="89"/>
  <c r="I13" i="89" s="1"/>
  <c r="J12" i="89"/>
  <c r="I12" i="89"/>
  <c r="H12" i="89"/>
  <c r="D12" i="89"/>
  <c r="K12" i="89" s="1"/>
  <c r="J11" i="89"/>
  <c r="H11" i="89"/>
  <c r="D11" i="89"/>
  <c r="I11" i="89" s="1"/>
  <c r="J10" i="89"/>
  <c r="H10" i="89"/>
  <c r="D10" i="89"/>
  <c r="K10" i="89" s="1"/>
  <c r="G35" i="89" l="1"/>
  <c r="I10" i="89"/>
  <c r="I20" i="89"/>
  <c r="G11" i="89"/>
  <c r="G13" i="89"/>
  <c r="G19" i="89"/>
  <c r="G29" i="89"/>
  <c r="G27" i="89"/>
  <c r="I26" i="89"/>
  <c r="I28" i="89"/>
  <c r="I34" i="89"/>
  <c r="I36" i="89"/>
  <c r="K23" i="89"/>
  <c r="G15" i="89"/>
  <c r="K17" i="89"/>
  <c r="G23" i="89"/>
  <c r="G31" i="89"/>
  <c r="K33" i="89"/>
  <c r="G39" i="89"/>
  <c r="K11" i="89"/>
  <c r="I14" i="89"/>
  <c r="G17" i="89"/>
  <c r="K19" i="89"/>
  <c r="I22" i="89"/>
  <c r="G25" i="89"/>
  <c r="K27" i="89"/>
  <c r="I30" i="89"/>
  <c r="G33" i="89"/>
  <c r="K35" i="89"/>
  <c r="I38" i="89"/>
  <c r="K15" i="89"/>
  <c r="K31" i="89"/>
  <c r="K39" i="89"/>
  <c r="K25" i="89"/>
  <c r="K13" i="89"/>
  <c r="I16" i="89"/>
  <c r="K21" i="89"/>
  <c r="I24" i="89"/>
  <c r="K29" i="89"/>
  <c r="I32" i="89"/>
  <c r="K37" i="89"/>
  <c r="G10" i="89"/>
  <c r="G12" i="89"/>
  <c r="G14" i="89"/>
  <c r="G16" i="89"/>
  <c r="G18" i="89"/>
  <c r="G20" i="89"/>
  <c r="G22" i="89"/>
  <c r="G24" i="89"/>
  <c r="G26" i="89"/>
  <c r="G28" i="89"/>
  <c r="G30" i="89"/>
  <c r="G32" i="89"/>
  <c r="G34" i="89"/>
  <c r="G36" i="89"/>
  <c r="G38" i="89"/>
  <c r="H40" i="89"/>
  <c r="K40" i="89"/>
  <c r="G40" i="89"/>
  <c r="I40" i="89" l="1"/>
  <c r="C35" i="58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20" i="55" l="1"/>
  <c r="E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I43" i="76"/>
  <c r="E43" i="76"/>
  <c r="I42" i="76"/>
  <c r="E42" i="76"/>
  <c r="I41" i="76"/>
  <c r="E41" i="76"/>
  <c r="I40" i="76"/>
  <c r="E40" i="76"/>
  <c r="I39" i="76"/>
  <c r="E39" i="76"/>
  <c r="I38" i="76"/>
  <c r="E38" i="76"/>
  <c r="I37" i="76"/>
  <c r="E37" i="76"/>
  <c r="I36" i="76"/>
  <c r="E36" i="76"/>
  <c r="I35" i="76"/>
  <c r="E35" i="76"/>
  <c r="I34" i="76"/>
  <c r="E34" i="76"/>
  <c r="I33" i="76"/>
  <c r="E33" i="76"/>
  <c r="I31" i="76"/>
  <c r="E31" i="76"/>
  <c r="I30" i="76"/>
  <c r="E30" i="76"/>
  <c r="I29" i="76"/>
  <c r="E29" i="76"/>
  <c r="I28" i="76"/>
  <c r="E28" i="76"/>
  <c r="I27" i="76"/>
  <c r="E27" i="76"/>
  <c r="I26" i="76"/>
  <c r="E26" i="76"/>
  <c r="I25" i="76"/>
  <c r="E25" i="76"/>
  <c r="I24" i="76"/>
  <c r="E24" i="76"/>
  <c r="I23" i="76"/>
  <c r="E23" i="76"/>
  <c r="I22" i="76"/>
  <c r="E22" i="76"/>
  <c r="I21" i="76"/>
  <c r="E21" i="76"/>
  <c r="I20" i="76"/>
  <c r="E20" i="76"/>
  <c r="I19" i="76"/>
  <c r="E19" i="76"/>
  <c r="I18" i="76"/>
  <c r="E18" i="76"/>
  <c r="I17" i="76"/>
  <c r="E17" i="76"/>
  <c r="I16" i="76"/>
  <c r="E16" i="76"/>
  <c r="I15" i="76"/>
  <c r="E15" i="76"/>
  <c r="I14" i="76"/>
  <c r="E14" i="76"/>
  <c r="I13" i="76"/>
  <c r="E13" i="76"/>
  <c r="I12" i="76"/>
  <c r="E12" i="76"/>
  <c r="I11" i="76"/>
  <c r="E11" i="76"/>
  <c r="I10" i="76"/>
  <c r="E10" i="76"/>
  <c r="H31" i="53"/>
  <c r="J31" i="53"/>
  <c r="D31" i="53"/>
  <c r="I31" i="53" s="1"/>
  <c r="D32" i="53"/>
  <c r="G32" i="53" s="1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J32" i="55"/>
  <c r="E32" i="55"/>
  <c r="J31" i="55"/>
  <c r="E31" i="55"/>
  <c r="J30" i="55"/>
  <c r="E30" i="55"/>
  <c r="J29" i="55"/>
  <c r="E29" i="55"/>
  <c r="J28" i="55"/>
  <c r="E28" i="55"/>
  <c r="J27" i="55"/>
  <c r="E27" i="55"/>
  <c r="J26" i="55"/>
  <c r="E26" i="55"/>
  <c r="J25" i="55"/>
  <c r="E25" i="55"/>
  <c r="J24" i="55"/>
  <c r="E24" i="55"/>
  <c r="J21" i="55"/>
  <c r="E21" i="55"/>
  <c r="J23" i="55"/>
  <c r="E23" i="55"/>
  <c r="J22" i="55"/>
  <c r="E22" i="55"/>
  <c r="E19" i="55"/>
  <c r="E18" i="55"/>
  <c r="E17" i="55"/>
  <c r="E16" i="55"/>
  <c r="E15" i="55"/>
  <c r="E14" i="55"/>
  <c r="E13" i="55"/>
  <c r="E12" i="55"/>
  <c r="E11" i="55"/>
  <c r="E10" i="55"/>
  <c r="J44" i="53"/>
  <c r="D44" i="53"/>
  <c r="H44" i="53" s="1"/>
  <c r="J43" i="53"/>
  <c r="H43" i="53"/>
  <c r="D43" i="53"/>
  <c r="J42" i="53"/>
  <c r="H42" i="53"/>
  <c r="D42" i="53"/>
  <c r="I42" i="53" s="1"/>
  <c r="J41" i="53"/>
  <c r="H41" i="53"/>
  <c r="D41" i="53"/>
  <c r="I41" i="53" s="1"/>
  <c r="J40" i="53"/>
  <c r="H40" i="53"/>
  <c r="D40" i="53"/>
  <c r="I40" i="53" s="1"/>
  <c r="J39" i="53"/>
  <c r="H39" i="53"/>
  <c r="D39" i="53"/>
  <c r="I39" i="53" s="1"/>
  <c r="J38" i="53"/>
  <c r="H38" i="53"/>
  <c r="D38" i="53"/>
  <c r="I38" i="53" s="1"/>
  <c r="J37" i="53"/>
  <c r="H37" i="53"/>
  <c r="D37" i="53"/>
  <c r="I37" i="53" s="1"/>
  <c r="J36" i="53"/>
  <c r="H36" i="53"/>
  <c r="D36" i="53"/>
  <c r="K36" i="53" s="1"/>
  <c r="J35" i="53"/>
  <c r="H35" i="53"/>
  <c r="D35" i="53"/>
  <c r="I35" i="53" s="1"/>
  <c r="J34" i="53"/>
  <c r="H34" i="53"/>
  <c r="D34" i="53"/>
  <c r="I34" i="53" s="1"/>
  <c r="J33" i="53"/>
  <c r="H33" i="53"/>
  <c r="D33" i="53"/>
  <c r="I33" i="53" s="1"/>
  <c r="J32" i="53"/>
  <c r="H32" i="53"/>
  <c r="J30" i="53"/>
  <c r="H30" i="53"/>
  <c r="D30" i="53"/>
  <c r="I30" i="53" s="1"/>
  <c r="J29" i="53"/>
  <c r="H29" i="53"/>
  <c r="D29" i="53"/>
  <c r="I29" i="53" s="1"/>
  <c r="J28" i="53"/>
  <c r="H28" i="53"/>
  <c r="D28" i="53"/>
  <c r="I28" i="53" s="1"/>
  <c r="J27" i="53"/>
  <c r="H27" i="53"/>
  <c r="D27" i="53"/>
  <c r="I27" i="53" s="1"/>
  <c r="J26" i="53"/>
  <c r="H26" i="53"/>
  <c r="D26" i="53"/>
  <c r="I26" i="53" s="1"/>
  <c r="J25" i="53"/>
  <c r="H25" i="53"/>
  <c r="D25" i="53"/>
  <c r="I25" i="53" s="1"/>
  <c r="J24" i="53"/>
  <c r="H24" i="53"/>
  <c r="D24" i="53"/>
  <c r="K24" i="53" s="1"/>
  <c r="J23" i="53"/>
  <c r="H23" i="53"/>
  <c r="D23" i="53"/>
  <c r="I23" i="53" s="1"/>
  <c r="J22" i="53"/>
  <c r="H22" i="53"/>
  <c r="D22" i="53"/>
  <c r="I22" i="53" s="1"/>
  <c r="J21" i="53"/>
  <c r="H21" i="53"/>
  <c r="D21" i="53"/>
  <c r="I21" i="53" s="1"/>
  <c r="J20" i="53"/>
  <c r="H20" i="53"/>
  <c r="D20" i="53"/>
  <c r="I20" i="53" s="1"/>
  <c r="J19" i="53"/>
  <c r="H19" i="53"/>
  <c r="D19" i="53"/>
  <c r="I19" i="53" s="1"/>
  <c r="J18" i="53"/>
  <c r="H18" i="53"/>
  <c r="D18" i="53"/>
  <c r="K18" i="53" s="1"/>
  <c r="J17" i="53"/>
  <c r="H17" i="53"/>
  <c r="D17" i="53"/>
  <c r="I17" i="53" s="1"/>
  <c r="J16" i="53"/>
  <c r="H16" i="53"/>
  <c r="D16" i="53"/>
  <c r="K16" i="53" s="1"/>
  <c r="J15" i="53"/>
  <c r="H15" i="53"/>
  <c r="D15" i="53"/>
  <c r="I15" i="53" s="1"/>
  <c r="J14" i="53"/>
  <c r="H14" i="53"/>
  <c r="D14" i="53"/>
  <c r="I14" i="53" s="1"/>
  <c r="J13" i="53"/>
  <c r="H13" i="53"/>
  <c r="D13" i="53"/>
  <c r="I13" i="53" s="1"/>
  <c r="J12" i="53"/>
  <c r="H12" i="53"/>
  <c r="D12" i="53"/>
  <c r="I12" i="53" s="1"/>
  <c r="J11" i="53"/>
  <c r="H11" i="53"/>
  <c r="D11" i="53"/>
  <c r="I11" i="53" s="1"/>
  <c r="J10" i="53"/>
  <c r="H10" i="53"/>
  <c r="D10" i="53"/>
  <c r="I10" i="53" s="1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18" i="53" l="1"/>
  <c r="H45" i="53"/>
  <c r="J45" i="53"/>
  <c r="G20" i="53"/>
  <c r="G10" i="53"/>
  <c r="G38" i="53"/>
  <c r="K38" i="53"/>
  <c r="I16" i="53"/>
  <c r="G26" i="53"/>
  <c r="G40" i="53"/>
  <c r="G31" i="53"/>
  <c r="K10" i="53"/>
  <c r="K26" i="53"/>
  <c r="I32" i="53"/>
  <c r="G43" i="53"/>
  <c r="D45" i="53"/>
  <c r="K12" i="53"/>
  <c r="K40" i="53"/>
  <c r="G12" i="53"/>
  <c r="G28" i="53"/>
  <c r="I36" i="53"/>
  <c r="K31" i="53"/>
  <c r="K28" i="53"/>
  <c r="G18" i="53"/>
  <c r="K20" i="53"/>
  <c r="I24" i="53"/>
  <c r="I44" i="53"/>
  <c r="G14" i="53"/>
  <c r="K14" i="53"/>
  <c r="G34" i="53"/>
  <c r="K34" i="53"/>
  <c r="G42" i="53"/>
  <c r="G16" i="53"/>
  <c r="G24" i="53"/>
  <c r="G36" i="53"/>
  <c r="G44" i="53"/>
  <c r="K44" i="53"/>
  <c r="G22" i="53"/>
  <c r="K22" i="53"/>
  <c r="G30" i="53"/>
  <c r="K30" i="53"/>
  <c r="K42" i="53"/>
  <c r="K11" i="53"/>
  <c r="G13" i="53"/>
  <c r="G15" i="53"/>
  <c r="K15" i="53"/>
  <c r="G17" i="53"/>
  <c r="G19" i="53"/>
  <c r="K19" i="53"/>
  <c r="G21" i="53"/>
  <c r="G23" i="53"/>
  <c r="K23" i="53"/>
  <c r="G25" i="53"/>
  <c r="K25" i="53"/>
  <c r="G27" i="53"/>
  <c r="G29" i="53"/>
  <c r="K29" i="53"/>
  <c r="G33" i="53"/>
  <c r="K33" i="53"/>
  <c r="G35" i="53"/>
  <c r="K35" i="53"/>
  <c r="G37" i="53"/>
  <c r="K37" i="53"/>
  <c r="G39" i="53"/>
  <c r="K39" i="53"/>
  <c r="G41" i="53"/>
  <c r="K41" i="53"/>
  <c r="G11" i="53"/>
  <c r="K13" i="53"/>
  <c r="K17" i="53"/>
  <c r="K21" i="53"/>
  <c r="K27" i="53"/>
  <c r="K32" i="53"/>
  <c r="F44" i="44"/>
  <c r="D41" i="44"/>
  <c r="D46" i="46"/>
  <c r="F41" i="44"/>
  <c r="E41" i="44"/>
  <c r="D44" i="44"/>
  <c r="E44" i="44"/>
  <c r="G45" i="53" l="1"/>
  <c r="I43" i="53"/>
  <c r="I45" i="53" s="1"/>
  <c r="K43" i="53"/>
  <c r="K45" i="53" s="1"/>
</calcChain>
</file>

<file path=xl/sharedStrings.xml><?xml version="1.0" encoding="utf-8"?>
<sst xmlns="http://schemas.openxmlformats.org/spreadsheetml/2006/main" count="716" uniqueCount="367">
  <si>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</si>
  <si>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</si>
  <si>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</si>
  <si>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</si>
  <si>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</si>
  <si>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</si>
  <si>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</si>
  <si>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</si>
  <si>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</si>
  <si>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</si>
  <si>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</si>
  <si>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</si>
  <si>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</si>
  <si>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</si>
  <si>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</si>
  <si>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</si>
  <si>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</si>
  <si>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</si>
  <si>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</si>
  <si>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</si>
  <si>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</si>
  <si>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</si>
  <si>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</si>
  <si>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</si>
  <si>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</si>
  <si>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</si>
  <si>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</si>
  <si>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</si>
  <si>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</si>
  <si>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</si>
  <si>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</si>
  <si>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</si>
  <si>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</si>
  <si>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</si>
  <si>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</si>
  <si>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</si>
  <si>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</si>
  <si>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</si>
  <si>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</si>
  <si>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</si>
  <si>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</si>
  <si>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</si>
  <si>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</si>
  <si>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</si>
  <si>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</si>
  <si>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</si>
  <si>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</si>
  <si>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</si>
  <si>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</si>
  <si>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</si>
  <si>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</si>
  <si>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</si>
  <si>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</si>
  <si>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</si>
  <si>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</si>
  <si>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</si>
  <si>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</si>
  <si>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</si>
  <si>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</si>
  <si>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</si>
  <si>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</si>
  <si>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</si>
  <si>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</si>
  <si>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</si>
  <si>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</si>
  <si>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</si>
  <si>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</si>
  <si>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</si>
  <si>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</si>
  <si>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</si>
  <si>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</si>
  <si>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</si>
  <si>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</si>
  <si>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</si>
  <si>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</si>
  <si>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</si>
  <si>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</si>
  <si>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</si>
  <si>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</si>
  <si>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</si>
  <si>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</si>
  <si>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</si>
  <si>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</si>
  <si>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</si>
  <si>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</si>
  <si>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</si>
  <si>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</si>
  <si>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</si>
  <si>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</si>
  <si>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</si>
  <si>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</si>
  <si>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</si>
  <si>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</si>
  <si>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</si>
  <si>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</si>
  <si>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</si>
  <si>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</si>
  <si>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</si>
  <si>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</si>
  <si>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</si>
  <si>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</si>
  <si>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</si>
  <si>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</si>
  <si>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</si>
  <si>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</si>
  <si>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</si>
  <si>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</si>
  <si>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</si>
  <si>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</si>
  <si>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</si>
  <si>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</si>
  <si>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</si>
  <si>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</si>
  <si>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</si>
  <si>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</si>
  <si>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</si>
  <si>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</si>
  <si>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</si>
  <si>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</si>
  <si>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</si>
  <si>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</si>
  <si>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</si>
  <si>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</si>
  <si>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</si>
  <si>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</si>
  <si>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</si>
  <si>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</si>
  <si>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</si>
  <si>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</si>
  <si>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</si>
  <si>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</si>
  <si>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</si>
  <si>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</si>
  <si>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</si>
  <si>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</si>
  <si>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</si>
  <si>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</si>
  <si>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</si>
  <si>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</si>
  <si>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</si>
  <si>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</si>
  <si>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</si>
  <si>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</si>
  <si>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</si>
  <si>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</si>
  <si>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</si>
  <si>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</si>
  <si>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</si>
  <si>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</si>
  <si>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</si>
  <si>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</si>
  <si>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</si>
  <si>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</si>
  <si>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</si>
  <si>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</si>
  <si>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</si>
  <si>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</si>
  <si>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</si>
  <si>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</si>
  <si>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</si>
  <si>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</si>
  <si>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</si>
  <si>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</si>
  <si>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</si>
  <si>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</si>
  <si>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</si>
  <si>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</si>
  <si>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</si>
  <si>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</si>
  <si>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</si>
  <si>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</si>
  <si>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</si>
  <si>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</si>
  <si>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</si>
  <si>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</si>
  <si>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</si>
  <si>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</si>
  <si>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</si>
  <si>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</si>
  <si>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</si>
  <si>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</si>
  <si>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</si>
  <si>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</si>
  <si>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</si>
  <si>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</si>
  <si>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</si>
  <si>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</si>
  <si>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</si>
  <si>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</si>
  <si>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</si>
  <si>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</si>
  <si>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</si>
  <si>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</si>
  <si>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</si>
  <si>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</si>
  <si>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</si>
  <si>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</si>
  <si>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</si>
  <si>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</si>
  <si>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</si>
  <si>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</si>
  <si>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</si>
  <si>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</si>
  <si>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</si>
  <si>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</si>
  <si>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</si>
  <si>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</si>
  <si>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</si>
  <si>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</si>
  <si>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</si>
  <si>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</si>
  <si>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</si>
  <si>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</si>
  <si>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</si>
  <si>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</si>
  <si>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</si>
  <si>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</si>
  <si>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</si>
  <si>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</si>
  <si>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</si>
  <si>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</si>
  <si>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</si>
  <si>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</si>
  <si>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</si>
  <si>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</si>
  <si>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</si>
  <si>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</si>
  <si>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</si>
  <si>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</si>
  <si>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</si>
  <si>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</si>
  <si>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</si>
  <si>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</si>
  <si>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</si>
  <si>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</si>
  <si>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</si>
  <si>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</si>
  <si>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</si>
  <si>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</si>
  <si>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</si>
  <si>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</si>
  <si>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</si>
  <si>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</si>
  <si>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</si>
  <si>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</si>
  <si>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</si>
  <si>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</si>
  <si>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</si>
  <si>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</si>
  <si>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</si>
  <si>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</si>
  <si>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</si>
  <si>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</si>
  <si>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2014 roku</t>
  </si>
  <si>
    <t>2014 r</t>
  </si>
  <si>
    <t>31.XII.
2013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</si>
  <si>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</si>
  <si>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</si>
  <si>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</si>
  <si>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</si>
  <si>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</si>
  <si>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</si>
  <si>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</si>
  <si>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</si>
  <si>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</si>
  <si>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</si>
  <si>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</si>
  <si>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</si>
  <si>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</si>
  <si>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</si>
  <si>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</si>
  <si>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</si>
  <si>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</si>
  <si>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</si>
  <si>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</si>
  <si>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</si>
  <si>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</si>
  <si>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</si>
  <si>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</si>
  <si>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</si>
  <si>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</si>
  <si>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</si>
  <si>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</si>
  <si>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</si>
  <si>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</si>
  <si>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</si>
  <si>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</si>
  <si>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</si>
  <si>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</si>
  <si>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</si>
  <si>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r>
      <t xml:space="preserve">podjęcia pracy - ogółem </t>
    </r>
    <r>
      <rPr>
        <sz val="12"/>
        <rFont val="Arial CE"/>
        <family val="2"/>
        <charset val="238"/>
      </rPr>
      <t xml:space="preserve"> </t>
    </r>
  </si>
  <si>
    <r>
      <t>w tym:</t>
    </r>
    <r>
      <rPr>
        <b/>
        <sz val="12"/>
        <rFont val="Arial CE"/>
        <family val="2"/>
        <charset val="238"/>
      </rPr>
      <t xml:space="preserve">  pracy sezonowej</t>
    </r>
  </si>
  <si>
    <t>podjęcia pracy subsydiowanej-ogółem</t>
  </si>
  <si>
    <r>
      <t xml:space="preserve">w tym:  -  </t>
    </r>
    <r>
      <rPr>
        <b/>
        <sz val="12"/>
        <rFont val="Arial CE"/>
        <family val="2"/>
        <charset val="238"/>
      </rPr>
      <t>podjęcia prac interwencyjnych</t>
    </r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</si>
  <si>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</si>
  <si>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</si>
  <si>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</si>
  <si>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</si>
  <si>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</si>
  <si>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2014 r.</t>
  </si>
  <si>
    <t xml:space="preserve">2014 r.  </t>
  </si>
  <si>
    <t>31. XII.2013 r.</t>
  </si>
  <si>
    <t>Wzrost, spadek  [-] 
w okresie 
I - VI
2013 roku</t>
  </si>
  <si>
    <t>Zestawienie porównawcze liczby bezrobotnych objętych subsydiowanymi programami rynku pracy w województwie dolnośląskim</t>
  </si>
  <si>
    <t>31.VII.2013 r.</t>
  </si>
  <si>
    <t>31.VII.2014 r.</t>
  </si>
  <si>
    <t>31.VII. 
2014 r.</t>
  </si>
  <si>
    <t>lipiec
2014 r.</t>
  </si>
  <si>
    <t>lipiec  2014 r.</t>
  </si>
  <si>
    <t>lipiec 2014 r.</t>
  </si>
  <si>
    <t>Wzrost, spadek [-] 
w okresie
I - VII
2014 roku</t>
  </si>
  <si>
    <t>Dynamika w okresie I - VII 
2014 roku          (stan na 31.XII.2013 roku = 100)</t>
  </si>
  <si>
    <t>Dynamika w okresie I - VII  2013 roku          (stan na 31.XII.2012 roku = 100)</t>
  </si>
  <si>
    <t>Dynamika 
w okresie 
31.VIII.2013 - 31.VIII.2014
(stan na 31.VIII.2013 roku = 100)</t>
  </si>
  <si>
    <t>31.VIII.2013 r.</t>
  </si>
  <si>
    <t>31.VIII.2014 r.</t>
  </si>
  <si>
    <t>31.VIII. 
2013 r.</t>
  </si>
  <si>
    <t>31.VIII.
 2014 r.</t>
  </si>
  <si>
    <t>(31.VIII.2013 = 100)</t>
  </si>
  <si>
    <t>(31.VIII. 2013 = 100)</t>
  </si>
  <si>
    <t>Spadek [-], wzrost bezrobocia w porównaniu do stanu na dzień
31.VIII.2013 r.</t>
  </si>
  <si>
    <t xml:space="preserve">31.VIII.2013 r. </t>
  </si>
  <si>
    <t xml:space="preserve">31.VIII.2014 r. </t>
  </si>
  <si>
    <t>31.VIII.
2013 r.</t>
  </si>
  <si>
    <t>31.VIII. 
2014 r.</t>
  </si>
  <si>
    <t>/stan na 
31.VII.2013 = 100/</t>
  </si>
  <si>
    <t>/stan na
31.VII. 2014 = 100/</t>
  </si>
  <si>
    <t>Dynamika bezrobocia
/stan na 31.VII. 2013                                  = 100/</t>
  </si>
  <si>
    <t>w sierpniu</t>
  </si>
  <si>
    <t>w sierpniu
2013 roku</t>
  </si>
  <si>
    <t>w sierpniu
2014 roku</t>
  </si>
  <si>
    <t>według wybranych grup bezrobotnych w sierpniu 2013 i 2014 roku</t>
  </si>
  <si>
    <t>w sierpniu 2013 oraz 2014 r.</t>
  </si>
  <si>
    <t>przypadający na 1 zgłoszone wolne miejsce pracy w sierpniu 2014 roku .</t>
  </si>
  <si>
    <t>w sierpniu 2014 r.</t>
  </si>
  <si>
    <t>Zestawienie liczby bezrobotnych objętych subsydiowanymi programami rynku pracy w województwie dolnośląskim w sierpniu 2014 roku
z uwzględnieniem wybranych grup znajdujących się w szczególnej sytuacji na rynku pracy.</t>
  </si>
  <si>
    <t>Zestawienie porównawcze liczby bezrobotnych objętych subsydiowanymi programami rynku pracy w województwie dolnośląskim w sierpniu 2013 i 2014 roku
z uwzględnieniem wybranych grup znajdujących się w szczególnej sytuacji na rynku pracy.</t>
  </si>
  <si>
    <t>Liczba bezrobotnych objętych aktywnymi programami rynku pracy 
w sierpniu</t>
  </si>
  <si>
    <t>Wzrost, spadek  [-] 
w sierpniu
2013 roku</t>
  </si>
  <si>
    <t>Dynamika w sierpniu 2013 roku (stan na 31.VII.2013 roku = 100)</t>
  </si>
  <si>
    <t>Wzrost, spadek [-] 
w sierpniu
 2014 roku</t>
  </si>
  <si>
    <t>Dynamika w sierpniu  2014 roku (stan na 31.VII.2014 roku = 100)</t>
  </si>
  <si>
    <t>w lipcu i sierpniu 2013 oraz 2014 r.</t>
  </si>
  <si>
    <t>Zestawienie porównawcze stopy bezrobocia według województw w sierpniu 2013 r. 
oraz w lipcu i sierpniu 2014 roku w odniesieniu do średniej stopy bezrobocia w skali kraju</t>
  </si>
  <si>
    <t>Zestawienie porównawcze napływu i odpływu bezrobotnych w województwie dolnośląskim 
w sierpniu 2013 roku oraz w w lipcu i sierpniu 2014 r.</t>
  </si>
  <si>
    <t>Wzrost, spadek  [-] 
w okresie 
I - VIII
2013 roku</t>
  </si>
  <si>
    <t>I - VIII
2013 r.</t>
  </si>
  <si>
    <t>I - VIII
2014 r.</t>
  </si>
  <si>
    <t>sierpień
2013 r</t>
  </si>
  <si>
    <t>sierpień
2014 r.</t>
  </si>
  <si>
    <t>wzrost, spadek  [ - ]
w porównaniu do lipca
2014 r.</t>
  </si>
  <si>
    <t xml:space="preserve">wzrost, spadek  [ - ] 
w porównaniu do sierpnia
2013 r. </t>
  </si>
  <si>
    <t>sierpień 2013 r.</t>
  </si>
  <si>
    <t>sierpień  2014 r.</t>
  </si>
  <si>
    <t xml:space="preserve">w okresie sierpień 2013 r. - sierpień 2014 r. </t>
  </si>
  <si>
    <t>Wzrost, spadek  [-] w okresie 
 I - VIII 2013 roku</t>
  </si>
  <si>
    <t>Wzrost, spadek  [-] w okresie
 I - VIII 2014 roku</t>
  </si>
  <si>
    <t>Dynamika w okresie I-VIII 2014 r. (stan na 31.XII.2013=100)</t>
  </si>
  <si>
    <t>Dynamika w okresie I-VIII 2013 r. (stan na 31.XII.2012=100)</t>
  </si>
  <si>
    <t>w okresie styczeń - sierpień 2013 i 2014 roku.</t>
  </si>
  <si>
    <t xml:space="preserve"> w województwie dolnośląskim w okresie styczeń - sierpień 2013 i 2014 roku</t>
  </si>
  <si>
    <t>sierpień 2014 r.</t>
  </si>
  <si>
    <t>Wzrost, spadek [-]
w porównaniu do sierpnia
2013 roku</t>
  </si>
  <si>
    <t>w okresie styczeń - sierpień 2013 i 2014 roku z uwzględnieniem wybranych grup o szczególnej sytuacji na rynku pracy.</t>
  </si>
  <si>
    <t>Liczba bezrobotnych objętych aktywnymi programami rynku pracy 
w okresie styczeń - sierpień</t>
  </si>
  <si>
    <t xml:space="preserve">Przyrost, spadek [-] w okresie VIII.2013 r. - VIII.2014 roku </t>
  </si>
  <si>
    <t xml:space="preserve">Wzrost, spadek [-] w okresie VIII.2013 r. - VIII.2014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</si>
</sst>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5" fillId="0" borderId="0"/>
    <xf numFmtId="0" fontId="25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6" fillId="2" borderId="0">
      <alignment horizontal="left"/>
    </xf>
    <xf numFmtId="0" fontId="27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8" fillId="2" borderId="1"/>
    <xf numFmtId="0" fontId="6" fillId="0" borderId="0"/>
    <xf numFmtId="0" fontId="29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072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2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/>
    <xf numFmtId="164" fontId="14" fillId="0" borderId="37" xfId="0" applyNumberFormat="1" applyFont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164" fontId="14" fillId="4" borderId="40" xfId="0" applyNumberFormat="1" applyFont="1" applyFill="1" applyBorder="1" applyAlignment="1">
      <alignment horizontal="center" vertical="center"/>
    </xf>
    <xf numFmtId="164" fontId="14" fillId="4" borderId="41" xfId="0" applyNumberFormat="1" applyFont="1" applyFill="1" applyBorder="1" applyAlignment="1">
      <alignment horizontal="center" vertical="center"/>
    </xf>
    <xf numFmtId="0" fontId="14" fillId="4" borderId="41" xfId="0" applyFont="1" applyFill="1" applyBorder="1"/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164" fontId="14" fillId="4" borderId="44" xfId="0" applyNumberFormat="1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164" fontId="14" fillId="0" borderId="46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0" fontId="14" fillId="0" borderId="47" xfId="0" applyFont="1" applyBorder="1"/>
    <xf numFmtId="164" fontId="14" fillId="0" borderId="4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4" fillId="0" borderId="55" xfId="0" applyFont="1" applyBorder="1"/>
    <xf numFmtId="164" fontId="14" fillId="0" borderId="56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164" fontId="14" fillId="4" borderId="59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49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41" xfId="0" applyFont="1" applyBorder="1"/>
    <xf numFmtId="164" fontId="13" fillId="0" borderId="42" xfId="0" applyNumberFormat="1" applyFont="1" applyBorder="1" applyAlignment="1">
      <alignment horizontal="center" vertical="center" wrapText="1"/>
    </xf>
    <xf numFmtId="0" fontId="14" fillId="0" borderId="61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3" xfId="0" applyFont="1" applyBorder="1"/>
    <xf numFmtId="0" fontId="11" fillId="0" borderId="22" xfId="0" applyFont="1" applyBorder="1"/>
    <xf numFmtId="0" fontId="11" fillId="0" borderId="79" xfId="0" applyFont="1" applyBorder="1"/>
    <xf numFmtId="0" fontId="11" fillId="0" borderId="74" xfId="0" applyFont="1" applyBorder="1"/>
    <xf numFmtId="0" fontId="11" fillId="0" borderId="10" xfId="0" applyFont="1" applyBorder="1"/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41" fontId="11" fillId="0" borderId="22" xfId="0" applyNumberFormat="1" applyFont="1" applyBorder="1" applyAlignment="1">
      <alignment horizontal="center"/>
    </xf>
    <xf numFmtId="41" fontId="11" fillId="0" borderId="79" xfId="0" applyNumberFormat="1" applyFont="1" applyBorder="1" applyAlignment="1">
      <alignment horizontal="center"/>
    </xf>
    <xf numFmtId="0" fontId="11" fillId="0" borderId="80" xfId="0" applyFont="1" applyBorder="1"/>
    <xf numFmtId="41" fontId="11" fillId="0" borderId="19" xfId="0" applyNumberFormat="1" applyFont="1" applyBorder="1" applyAlignment="1">
      <alignment horizontal="center"/>
    </xf>
    <xf numFmtId="41" fontId="11" fillId="0" borderId="8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7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41" fontId="11" fillId="0" borderId="71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72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3" fillId="0" borderId="83" xfId="0" applyFont="1" applyBorder="1"/>
    <xf numFmtId="0" fontId="23" fillId="0" borderId="53" xfId="0" applyFont="1" applyBorder="1"/>
    <xf numFmtId="49" fontId="10" fillId="0" borderId="53" xfId="0" applyNumberFormat="1" applyFont="1" applyBorder="1" applyAlignment="1">
      <alignment horizontal="center"/>
    </xf>
    <xf numFmtId="0" fontId="0" fillId="0" borderId="0" xfId="0" applyBorder="1"/>
    <xf numFmtId="49" fontId="14" fillId="0" borderId="53" xfId="0" applyNumberFormat="1" applyFont="1" applyBorder="1" applyAlignment="1">
      <alignment horizontal="center"/>
    </xf>
    <xf numFmtId="164" fontId="10" fillId="0" borderId="29" xfId="0" applyNumberFormat="1" applyFont="1" applyFill="1" applyBorder="1" applyAlignment="1">
      <alignment horizontal="center"/>
    </xf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46" xfId="16" applyNumberFormat="1" applyFont="1" applyFill="1" applyBorder="1" applyAlignment="1">
      <alignment horizontal="center"/>
    </xf>
    <xf numFmtId="164" fontId="10" fillId="0" borderId="49" xfId="0" applyNumberFormat="1" applyFont="1" applyFill="1" applyBorder="1" applyAlignment="1">
      <alignment horizontal="center"/>
    </xf>
    <xf numFmtId="164" fontId="10" fillId="0" borderId="50" xfId="0" applyNumberFormat="1" applyFont="1" applyFill="1" applyBorder="1" applyAlignment="1">
      <alignment horizontal="center"/>
    </xf>
    <xf numFmtId="164" fontId="10" fillId="0" borderId="70" xfId="0" applyNumberFormat="1" applyFont="1" applyFill="1" applyBorder="1" applyAlignment="1">
      <alignment horizontal="center"/>
    </xf>
    <xf numFmtId="164" fontId="10" fillId="0" borderId="65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164" fontId="10" fillId="4" borderId="42" xfId="0" applyNumberFormat="1" applyFont="1" applyFill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4" borderId="63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39" fillId="0" borderId="0" xfId="0" applyFont="1"/>
    <xf numFmtId="0" fontId="24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2" xfId="0" applyFont="1" applyFill="1" applyBorder="1" applyAlignment="1">
      <alignment horizontal="center"/>
    </xf>
    <xf numFmtId="0" fontId="10" fillId="0" borderId="75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0" xfId="0" applyFont="1" applyFill="1" applyBorder="1"/>
    <xf numFmtId="0" fontId="10" fillId="0" borderId="71" xfId="0" applyFont="1" applyFill="1" applyBorder="1" applyAlignment="1">
      <alignment horizontal="center"/>
    </xf>
    <xf numFmtId="0" fontId="10" fillId="0" borderId="8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0" fillId="0" borderId="0" xfId="0" applyFont="1"/>
    <xf numFmtId="164" fontId="15" fillId="0" borderId="0" xfId="0" applyNumberFormat="1" applyFont="1"/>
    <xf numFmtId="0" fontId="23" fillId="0" borderId="0" xfId="0" applyFont="1"/>
    <xf numFmtId="0" fontId="31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3" xfId="0" applyNumberFormat="1" applyFont="1" applyBorder="1" applyAlignment="1">
      <alignment horizontal="center"/>
    </xf>
    <xf numFmtId="49" fontId="0" fillId="0" borderId="43" xfId="0" applyNumberFormat="1" applyBorder="1"/>
    <xf numFmtId="0" fontId="14" fillId="0" borderId="7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0" fillId="0" borderId="97" xfId="0" applyBorder="1"/>
    <xf numFmtId="164" fontId="11" fillId="0" borderId="98" xfId="0" applyNumberFormat="1" applyFont="1" applyBorder="1" applyAlignment="1">
      <alignment horizontal="center" vertical="center"/>
    </xf>
    <xf numFmtId="164" fontId="11" fillId="0" borderId="99" xfId="0" applyNumberFormat="1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64" fontId="11" fillId="4" borderId="98" xfId="0" applyNumberFormat="1" applyFont="1" applyFill="1" applyBorder="1" applyAlignment="1">
      <alignment horizontal="center" vertical="center"/>
    </xf>
    <xf numFmtId="164" fontId="11" fillId="4" borderId="99" xfId="0" applyNumberFormat="1" applyFont="1" applyFill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0" fontId="17" fillId="7" borderId="10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3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37" xfId="0" applyFont="1" applyBorder="1"/>
    <xf numFmtId="164" fontId="14" fillId="0" borderId="82" xfId="0" applyNumberFormat="1" applyFont="1" applyBorder="1" applyAlignment="1">
      <alignment horizontal="center"/>
    </xf>
    <xf numFmtId="0" fontId="23" fillId="0" borderId="20" xfId="0" applyFont="1" applyBorder="1"/>
    <xf numFmtId="0" fontId="14" fillId="0" borderId="82" xfId="0" applyFont="1" applyBorder="1" applyAlignment="1">
      <alignment horizontal="center"/>
    </xf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" borderId="96" xfId="0" applyFont="1" applyFill="1" applyBorder="1" applyAlignment="1">
      <alignment horizontal="center"/>
    </xf>
    <xf numFmtId="0" fontId="23" fillId="0" borderId="97" xfId="0" applyFont="1" applyBorder="1"/>
    <xf numFmtId="0" fontId="15" fillId="0" borderId="0" xfId="0" applyFont="1" applyAlignment="1">
      <alignment horizontal="center"/>
    </xf>
    <xf numFmtId="0" fontId="32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73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5" fillId="0" borderId="10" xfId="0" applyFont="1" applyBorder="1" applyAlignment="1">
      <alignment horizontal="centerContinuous"/>
    </xf>
    <xf numFmtId="0" fontId="13" fillId="0" borderId="73" xfId="0" applyFont="1" applyBorder="1" applyAlignment="1">
      <alignment horizontal="centerContinuous"/>
    </xf>
    <xf numFmtId="0" fontId="13" fillId="0" borderId="74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5" fillId="0" borderId="10" xfId="0" applyFont="1" applyBorder="1" applyAlignment="1">
      <alignment horizontal="center"/>
    </xf>
    <xf numFmtId="0" fontId="13" fillId="0" borderId="102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3" fillId="0" borderId="103" xfId="0" applyFont="1" applyBorder="1" applyAlignment="1">
      <alignment horizontal="center"/>
    </xf>
    <xf numFmtId="0" fontId="13" fillId="0" borderId="10" xfId="0" applyFont="1" applyBorder="1"/>
    <xf numFmtId="164" fontId="13" fillId="0" borderId="2" xfId="0" applyNumberFormat="1" applyFont="1" applyBorder="1" applyAlignment="1">
      <alignment horizontal="center"/>
    </xf>
    <xf numFmtId="0" fontId="13" fillId="0" borderId="8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87" xfId="0" applyNumberFormat="1" applyFont="1" applyBorder="1" applyAlignment="1">
      <alignment horizontal="center"/>
    </xf>
    <xf numFmtId="0" fontId="13" fillId="0" borderId="11" xfId="0" applyFont="1" applyBorder="1"/>
    <xf numFmtId="164" fontId="13" fillId="0" borderId="3" xfId="0" applyNumberFormat="1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0" xfId="0" applyNumberFormat="1" applyFont="1" applyBorder="1" applyAlignment="1">
      <alignment horizontal="center"/>
    </xf>
    <xf numFmtId="0" fontId="13" fillId="0" borderId="11" xfId="0" applyFont="1" applyFill="1" applyBorder="1"/>
    <xf numFmtId="164" fontId="13" fillId="0" borderId="3" xfId="0" applyNumberFormat="1" applyFont="1" applyFill="1" applyBorder="1" applyAlignment="1">
      <alignment horizontal="center"/>
    </xf>
    <xf numFmtId="0" fontId="13" fillId="0" borderId="9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0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2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05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5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4" borderId="89" xfId="0" applyFont="1" applyFill="1" applyBorder="1" applyAlignment="1">
      <alignment horizontal="center"/>
    </xf>
    <xf numFmtId="164" fontId="13" fillId="4" borderId="10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8" xfId="0" applyFont="1" applyFill="1" applyBorder="1" applyAlignment="1">
      <alignment horizontal="center"/>
    </xf>
    <xf numFmtId="0" fontId="13" fillId="4" borderId="109" xfId="0" applyFont="1" applyFill="1" applyBorder="1" applyAlignment="1">
      <alignment horizontal="center"/>
    </xf>
    <xf numFmtId="164" fontId="13" fillId="4" borderId="89" xfId="0" applyNumberFormat="1" applyFont="1" applyFill="1" applyBorder="1" applyAlignment="1">
      <alignment horizontal="center"/>
    </xf>
    <xf numFmtId="0" fontId="13" fillId="0" borderId="80" xfId="0" applyFont="1" applyBorder="1"/>
    <xf numFmtId="0" fontId="13" fillId="0" borderId="110" xfId="0" applyFont="1" applyBorder="1" applyAlignment="1">
      <alignment horizontal="center"/>
    </xf>
    <xf numFmtId="164" fontId="13" fillId="0" borderId="111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164" fontId="13" fillId="0" borderId="110" xfId="0" applyNumberFormat="1" applyFont="1" applyBorder="1" applyAlignment="1">
      <alignment horizontal="center"/>
    </xf>
    <xf numFmtId="164" fontId="13" fillId="0" borderId="112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164" fontId="13" fillId="0" borderId="11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3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164" fontId="13" fillId="0" borderId="105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5" xfId="0" applyFont="1" applyBorder="1" applyAlignment="1">
      <alignment horizontal="center"/>
    </xf>
    <xf numFmtId="164" fontId="13" fillId="0" borderId="113" xfId="0" applyNumberFormat="1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4" fontId="13" fillId="0" borderId="105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center"/>
    </xf>
    <xf numFmtId="164" fontId="13" fillId="0" borderId="111" xfId="0" applyNumberFormat="1" applyFont="1" applyFill="1" applyBorder="1" applyAlignment="1">
      <alignment horizontal="center"/>
    </xf>
    <xf numFmtId="0" fontId="13" fillId="0" borderId="39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164" fontId="13" fillId="0" borderId="110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14" xfId="0" applyNumberFormat="1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115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" fontId="36" fillId="4" borderId="8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vertical="center" wrapText="1"/>
    </xf>
    <xf numFmtId="164" fontId="14" fillId="0" borderId="34" xfId="0" applyNumberFormat="1" applyFont="1" applyFill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vertical="center" wrapText="1"/>
    </xf>
    <xf numFmtId="0" fontId="14" fillId="0" borderId="61" xfId="0" applyFont="1" applyBorder="1" applyAlignment="1">
      <alignment vertical="center" wrapText="1"/>
    </xf>
    <xf numFmtId="0" fontId="14" fillId="0" borderId="67" xfId="0" applyFont="1" applyBorder="1" applyAlignment="1">
      <alignment vertical="center" wrapText="1"/>
    </xf>
    <xf numFmtId="164" fontId="14" fillId="0" borderId="46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center"/>
    </xf>
    <xf numFmtId="168" fontId="11" fillId="0" borderId="54" xfId="0" applyNumberFormat="1" applyFont="1" applyFill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/>
    </xf>
    <xf numFmtId="168" fontId="11" fillId="0" borderId="28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/>
    </xf>
    <xf numFmtId="168" fontId="11" fillId="4" borderId="28" xfId="0" applyNumberFormat="1" applyFont="1" applyFill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/>
    </xf>
    <xf numFmtId="164" fontId="14" fillId="4" borderId="49" xfId="0" applyNumberFormat="1" applyFont="1" applyFill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164" fontId="14" fillId="4" borderId="36" xfId="0" applyNumberFormat="1" applyFont="1" applyFill="1" applyBorder="1" applyAlignment="1">
      <alignment horizontal="center"/>
    </xf>
    <xf numFmtId="164" fontId="11" fillId="0" borderId="29" xfId="0" applyNumberFormat="1" applyFont="1" applyBorder="1" applyAlignment="1">
      <alignment horizontal="center" vertical="center"/>
    </xf>
    <xf numFmtId="164" fontId="11" fillId="4" borderId="29" xfId="0" applyNumberFormat="1" applyFont="1" applyFill="1" applyBorder="1" applyAlignment="1">
      <alignment horizontal="center" vertical="center"/>
    </xf>
    <xf numFmtId="164" fontId="14" fillId="0" borderId="70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/>
    </xf>
    <xf numFmtId="168" fontId="11" fillId="4" borderId="117" xfId="0" applyNumberFormat="1" applyFont="1" applyFill="1" applyBorder="1" applyAlignment="1">
      <alignment horizontal="center" vertical="center"/>
    </xf>
    <xf numFmtId="168" fontId="11" fillId="4" borderId="116" xfId="0" applyNumberFormat="1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/>
    </xf>
    <xf numFmtId="0" fontId="23" fillId="0" borderId="119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/>
    </xf>
    <xf numFmtId="164" fontId="14" fillId="8" borderId="40" xfId="0" applyNumberFormat="1" applyFont="1" applyFill="1" applyBorder="1" applyAlignment="1">
      <alignment horizontal="center" vertical="center"/>
    </xf>
    <xf numFmtId="0" fontId="14" fillId="8" borderId="64" xfId="0" applyFont="1" applyFill="1" applyBorder="1" applyAlignment="1">
      <alignment horizontal="center" vertical="center" wrapText="1"/>
    </xf>
    <xf numFmtId="164" fontId="14" fillId="8" borderId="43" xfId="0" applyNumberFormat="1" applyFont="1" applyFill="1" applyBorder="1" applyAlignment="1">
      <alignment horizontal="center" vertical="center"/>
    </xf>
    <xf numFmtId="164" fontId="10" fillId="0" borderId="71" xfId="0" applyNumberFormat="1" applyFont="1" applyBorder="1" applyAlignment="1">
      <alignment horizontal="center" vertical="center" wrapText="1"/>
    </xf>
    <xf numFmtId="0" fontId="10" fillId="0" borderId="31" xfId="0" applyFont="1" applyBorder="1"/>
    <xf numFmtId="168" fontId="11" fillId="4" borderId="34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13" fillId="0" borderId="80" xfId="0" applyFont="1" applyFill="1" applyBorder="1"/>
    <xf numFmtId="0" fontId="0" fillId="0" borderId="16" xfId="0" applyFont="1" applyBorder="1" applyAlignment="1">
      <alignment vertical="center" textRotation="90" wrapText="1"/>
    </xf>
    <xf numFmtId="0" fontId="13" fillId="0" borderId="64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7" xfId="0" applyNumberFormat="1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0" borderId="123" xfId="0" applyFont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5" xfId="0" applyNumberFormat="1" applyFont="1" applyFill="1" applyBorder="1" applyAlignment="1">
      <alignment horizontal="center"/>
    </xf>
    <xf numFmtId="164" fontId="13" fillId="0" borderId="82" xfId="0" applyNumberFormat="1" applyFont="1" applyFill="1" applyBorder="1" applyAlignment="1">
      <alignment horizontal="center"/>
    </xf>
    <xf numFmtId="164" fontId="14" fillId="0" borderId="59" xfId="0" applyNumberFormat="1" applyFont="1" applyBorder="1" applyAlignment="1">
      <alignment horizontal="center" vertical="center"/>
    </xf>
    <xf numFmtId="0" fontId="14" fillId="0" borderId="69" xfId="0" applyFont="1" applyBorder="1" applyAlignment="1">
      <alignment vertical="center" wrapText="1"/>
    </xf>
    <xf numFmtId="0" fontId="14" fillId="0" borderId="121" xfId="0" applyFont="1" applyFill="1" applyBorder="1" applyAlignment="1">
      <alignment horizontal="center" vertical="center"/>
    </xf>
    <xf numFmtId="164" fontId="14" fillId="0" borderId="121" xfId="0" applyNumberFormat="1" applyFont="1" applyBorder="1" applyAlignment="1">
      <alignment horizontal="center" vertical="center"/>
    </xf>
    <xf numFmtId="0" fontId="14" fillId="4" borderId="130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131" xfId="0" applyFont="1" applyFill="1" applyBorder="1" applyAlignment="1">
      <alignment horizontal="center" vertical="center"/>
    </xf>
    <xf numFmtId="164" fontId="10" fillId="0" borderId="36" xfId="0" applyNumberFormat="1" applyFont="1" applyFill="1" applyBorder="1" applyAlignment="1">
      <alignment horizontal="center"/>
    </xf>
    <xf numFmtId="164" fontId="10" fillId="0" borderId="38" xfId="0" applyNumberFormat="1" applyFont="1" applyFill="1" applyBorder="1" applyAlignment="1">
      <alignment horizontal="center"/>
    </xf>
    <xf numFmtId="164" fontId="10" fillId="0" borderId="86" xfId="0" applyNumberFormat="1" applyFont="1" applyFill="1" applyBorder="1" applyAlignment="1">
      <alignment horizontal="center"/>
    </xf>
    <xf numFmtId="164" fontId="10" fillId="0" borderId="59" xfId="16" applyNumberFormat="1" applyFont="1" applyFill="1" applyBorder="1" applyAlignment="1">
      <alignment horizontal="center"/>
    </xf>
    <xf numFmtId="164" fontId="10" fillId="4" borderId="44" xfId="16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1" fontId="0" fillId="0" borderId="90" xfId="0" applyNumberFormat="1" applyFont="1" applyBorder="1" applyAlignment="1">
      <alignment horizontal="center" vertical="center"/>
    </xf>
    <xf numFmtId="41" fontId="0" fillId="0" borderId="112" xfId="0" applyNumberFormat="1" applyFont="1" applyBorder="1" applyAlignment="1">
      <alignment horizontal="center" vertical="center"/>
    </xf>
    <xf numFmtId="41" fontId="0" fillId="0" borderId="105" xfId="0" applyNumberFormat="1" applyFont="1" applyBorder="1" applyAlignment="1">
      <alignment horizontal="center" vertical="center"/>
    </xf>
    <xf numFmtId="41" fontId="0" fillId="0" borderId="113" xfId="0" applyNumberFormat="1" applyFont="1" applyBorder="1" applyAlignment="1">
      <alignment horizontal="center" vertical="center"/>
    </xf>
    <xf numFmtId="41" fontId="3" fillId="10" borderId="123" xfId="0" applyNumberFormat="1" applyFont="1" applyFill="1" applyBorder="1" applyAlignment="1">
      <alignment horizontal="center" vertical="center"/>
    </xf>
    <xf numFmtId="41" fontId="3" fillId="10" borderId="124" xfId="0" applyNumberFormat="1" applyFont="1" applyFill="1" applyBorder="1" applyAlignment="1">
      <alignment horizontal="center" vertical="center"/>
    </xf>
    <xf numFmtId="164" fontId="3" fillId="10" borderId="91" xfId="0" applyNumberFormat="1" applyFont="1" applyFill="1" applyBorder="1" applyAlignment="1">
      <alignment horizontal="center" vertical="center"/>
    </xf>
    <xf numFmtId="164" fontId="3" fillId="10" borderId="126" xfId="0" applyNumberFormat="1" applyFont="1" applyFill="1" applyBorder="1" applyAlignment="1">
      <alignment horizontal="center" vertical="center"/>
    </xf>
    <xf numFmtId="41" fontId="0" fillId="0" borderId="110" xfId="0" applyNumberFormat="1" applyFont="1" applyBorder="1" applyAlignment="1">
      <alignment horizontal="center" vertical="center"/>
    </xf>
    <xf numFmtId="41" fontId="0" fillId="0" borderId="111" xfId="0" applyNumberFormat="1" applyFont="1" applyBorder="1" applyAlignment="1">
      <alignment horizontal="center" vertical="center"/>
    </xf>
    <xf numFmtId="41" fontId="3" fillId="10" borderId="110" xfId="0" applyNumberFormat="1" applyFont="1" applyFill="1" applyBorder="1" applyAlignment="1">
      <alignment horizontal="center" vertical="center"/>
    </xf>
    <xf numFmtId="41" fontId="3" fillId="10" borderId="111" xfId="0" applyNumberFormat="1" applyFont="1" applyFill="1" applyBorder="1" applyAlignment="1">
      <alignment horizontal="center" vertical="center"/>
    </xf>
    <xf numFmtId="41" fontId="3" fillId="10" borderId="112" xfId="0" applyNumberFormat="1" applyFont="1" applyFill="1" applyBorder="1" applyAlignment="1">
      <alignment horizontal="center" vertical="center"/>
    </xf>
    <xf numFmtId="41" fontId="3" fillId="10" borderId="113" xfId="0" applyNumberFormat="1" applyFont="1" applyFill="1" applyBorder="1" applyAlignment="1">
      <alignment horizontal="center" vertical="center"/>
    </xf>
    <xf numFmtId="41" fontId="3" fillId="10" borderId="133" xfId="0" applyNumberFormat="1" applyFont="1" applyFill="1" applyBorder="1" applyAlignment="1">
      <alignment horizontal="center" vertical="center"/>
    </xf>
    <xf numFmtId="164" fontId="3" fillId="10" borderId="134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0" borderId="0" xfId="11"/>
    <xf numFmtId="0" fontId="15" fillId="0" borderId="0" xfId="11" applyFont="1"/>
    <xf numFmtId="164" fontId="14" fillId="0" borderId="121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97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0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1" xfId="11" applyFont="1" applyBorder="1"/>
    <xf numFmtId="0" fontId="14" fillId="0" borderId="1" xfId="11" applyFont="1" applyBorder="1"/>
    <xf numFmtId="164" fontId="14" fillId="0" borderId="29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2" xfId="11" applyFont="1" applyFill="1" applyBorder="1" applyAlignment="1">
      <alignment horizontal="center" vertical="center"/>
    </xf>
    <xf numFmtId="0" fontId="14" fillId="0" borderId="28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61" xfId="11" applyFont="1" applyBorder="1" applyAlignment="1">
      <alignment horizontal="left" vertical="center" wrapText="1"/>
    </xf>
    <xf numFmtId="0" fontId="5" fillId="0" borderId="31" xfId="11" applyBorder="1"/>
    <xf numFmtId="0" fontId="5" fillId="0" borderId="1" xfId="11" applyBorder="1"/>
    <xf numFmtId="0" fontId="14" fillId="0" borderId="30" xfId="11" applyFont="1" applyFill="1" applyBorder="1" applyAlignment="1">
      <alignment horizontal="center" vertical="center"/>
    </xf>
    <xf numFmtId="0" fontId="14" fillId="0" borderId="62" xfId="11" applyFont="1" applyBorder="1" applyAlignment="1">
      <alignment horizontal="left" vertical="center" wrapText="1"/>
    </xf>
    <xf numFmtId="164" fontId="14" fillId="0" borderId="58" xfId="11" applyNumberFormat="1" applyFont="1" applyBorder="1" applyAlignment="1">
      <alignment horizontal="center" vertical="center"/>
    </xf>
    <xf numFmtId="164" fontId="14" fillId="0" borderId="55" xfId="11" applyNumberFormat="1" applyFont="1" applyFill="1" applyBorder="1" applyAlignment="1">
      <alignment horizontal="center" vertical="center"/>
    </xf>
    <xf numFmtId="0" fontId="14" fillId="0" borderId="135" xfId="11" applyFont="1" applyBorder="1"/>
    <xf numFmtId="0" fontId="14" fillId="0" borderId="55" xfId="11" applyFont="1" applyBorder="1"/>
    <xf numFmtId="164" fontId="14" fillId="0" borderId="56" xfId="11" applyNumberFormat="1" applyFont="1" applyBorder="1" applyAlignment="1">
      <alignment horizontal="center" vertical="center"/>
    </xf>
    <xf numFmtId="164" fontId="14" fillId="0" borderId="37" xfId="11" applyNumberFormat="1" applyFont="1" applyBorder="1" applyAlignment="1">
      <alignment horizontal="center" vertical="center"/>
    </xf>
    <xf numFmtId="0" fontId="14" fillId="5" borderId="39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0" fontId="14" fillId="0" borderId="36" xfId="11" applyFont="1" applyFill="1" applyBorder="1" applyAlignment="1">
      <alignment horizontal="center" vertical="center"/>
    </xf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41" xfId="11" applyNumberFormat="1" applyFont="1" applyFill="1" applyBorder="1" applyAlignment="1">
      <alignment horizontal="center" vertical="center"/>
    </xf>
    <xf numFmtId="0" fontId="14" fillId="4" borderId="63" xfId="11" applyFont="1" applyFill="1" applyBorder="1"/>
    <xf numFmtId="0" fontId="14" fillId="4" borderId="41" xfId="11" applyFont="1" applyFill="1" applyBorder="1"/>
    <xf numFmtId="164" fontId="14" fillId="4" borderId="42" xfId="11" applyNumberFormat="1" applyFont="1" applyFill="1" applyBorder="1" applyAlignment="1">
      <alignment horizontal="center" vertical="center"/>
    </xf>
    <xf numFmtId="164" fontId="14" fillId="4" borderId="63" xfId="11" applyNumberFormat="1" applyFont="1" applyFill="1" applyBorder="1" applyAlignment="1">
      <alignment horizontal="center" vertical="center"/>
    </xf>
    <xf numFmtId="0" fontId="14" fillId="4" borderId="45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0" fontId="14" fillId="4" borderId="42" xfId="1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vertical="center" wrapText="1"/>
    </xf>
    <xf numFmtId="164" fontId="14" fillId="0" borderId="136" xfId="11" applyNumberFormat="1" applyFont="1" applyBorder="1" applyAlignment="1">
      <alignment horizontal="center" vertical="center"/>
    </xf>
    <xf numFmtId="164" fontId="14" fillId="0" borderId="47" xfId="11" applyNumberFormat="1" applyFont="1" applyFill="1" applyBorder="1" applyAlignment="1">
      <alignment horizontal="center" vertical="center"/>
    </xf>
    <xf numFmtId="164" fontId="14" fillId="0" borderId="48" xfId="11" applyNumberFormat="1" applyFont="1" applyBorder="1" applyAlignment="1">
      <alignment horizontal="center" vertical="center"/>
    </xf>
    <xf numFmtId="164" fontId="14" fillId="0" borderId="65" xfId="11" applyNumberFormat="1" applyFont="1" applyBorder="1" applyAlignment="1">
      <alignment horizontal="center" vertical="center"/>
    </xf>
    <xf numFmtId="0" fontId="14" fillId="5" borderId="66" xfId="11" applyFont="1" applyFill="1" applyBorder="1" applyAlignment="1">
      <alignment horizontal="center" vertical="center"/>
    </xf>
    <xf numFmtId="0" fontId="14" fillId="0" borderId="46" xfId="11" applyFont="1" applyFill="1" applyBorder="1" applyAlignment="1">
      <alignment horizontal="center" vertical="center"/>
    </xf>
    <xf numFmtId="0" fontId="14" fillId="0" borderId="48" xfId="11" applyFont="1" applyFill="1" applyBorder="1" applyAlignment="1">
      <alignment horizontal="center" vertical="center"/>
    </xf>
    <xf numFmtId="0" fontId="14" fillId="0" borderId="65" xfId="11" applyFont="1" applyBorder="1"/>
    <xf numFmtId="0" fontId="14" fillId="0" borderId="47" xfId="11" applyFont="1" applyBorder="1"/>
    <xf numFmtId="0" fontId="14" fillId="0" borderId="67" xfId="11" applyFont="1" applyBorder="1" applyAlignment="1">
      <alignment vertical="center" wrapText="1"/>
    </xf>
    <xf numFmtId="164" fontId="14" fillId="5" borderId="36" xfId="11" applyNumberFormat="1" applyFont="1" applyFill="1" applyBorder="1" applyAlignment="1">
      <alignment horizontal="center" vertical="center"/>
    </xf>
    <xf numFmtId="0" fontId="14" fillId="0" borderId="62" xfId="11" applyFont="1" applyBorder="1" applyAlignment="1">
      <alignment vertical="center" wrapText="1"/>
    </xf>
    <xf numFmtId="0" fontId="14" fillId="0" borderId="68" xfId="11" applyFont="1" applyBorder="1" applyAlignment="1">
      <alignment vertical="center" wrapText="1"/>
    </xf>
    <xf numFmtId="164" fontId="14" fillId="0" borderId="56" xfId="11" applyNumberFormat="1" applyFont="1" applyFill="1" applyBorder="1" applyAlignment="1">
      <alignment horizontal="center" vertical="center"/>
    </xf>
    <xf numFmtId="164" fontId="14" fillId="0" borderId="57" xfId="11" applyNumberFormat="1" applyFont="1" applyBorder="1" applyAlignment="1">
      <alignment horizontal="center" vertical="center"/>
    </xf>
    <xf numFmtId="0" fontId="14" fillId="5" borderId="137" xfId="11" applyFont="1" applyFill="1" applyBorder="1" applyAlignment="1">
      <alignment horizontal="center" vertical="center"/>
    </xf>
    <xf numFmtId="0" fontId="14" fillId="0" borderId="58" xfId="11" applyFont="1" applyFill="1" applyBorder="1" applyAlignment="1">
      <alignment horizontal="center" vertical="center"/>
    </xf>
    <xf numFmtId="0" fontId="14" fillId="0" borderId="56" xfId="11" applyFont="1" applyFill="1" applyBorder="1" applyAlignment="1">
      <alignment horizontal="center" vertical="center"/>
    </xf>
    <xf numFmtId="0" fontId="14" fillId="0" borderId="69" xfId="11" applyFont="1" applyBorder="1" applyAlignment="1">
      <alignment vertical="center" wrapText="1"/>
    </xf>
    <xf numFmtId="164" fontId="14" fillId="4" borderId="99" xfId="11" applyNumberFormat="1" applyFont="1" applyFill="1" applyBorder="1" applyAlignment="1">
      <alignment horizontal="center" vertical="center"/>
    </xf>
    <xf numFmtId="164" fontId="14" fillId="4" borderId="70" xfId="11" applyNumberFormat="1" applyFont="1" applyFill="1" applyBorder="1" applyAlignment="1">
      <alignment horizontal="center" vertical="center"/>
    </xf>
    <xf numFmtId="164" fontId="14" fillId="4" borderId="120" xfId="11" applyNumberFormat="1" applyFont="1" applyFill="1" applyBorder="1" applyAlignment="1">
      <alignment horizontal="center" vertical="center"/>
    </xf>
    <xf numFmtId="164" fontId="14" fillId="4" borderId="138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13" fillId="0" borderId="41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40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5" fillId="0" borderId="0" xfId="0" applyFont="1"/>
    <xf numFmtId="0" fontId="13" fillId="0" borderId="141" xfId="0" applyFont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4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51" xfId="0" applyFont="1" applyFill="1" applyBorder="1" applyAlignment="1">
      <alignment horizontal="center"/>
    </xf>
    <xf numFmtId="0" fontId="14" fillId="0" borderId="87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32" xfId="0" applyFont="1" applyFill="1" applyBorder="1" applyAlignment="1">
      <alignment horizontal="center"/>
    </xf>
    <xf numFmtId="0" fontId="14" fillId="0" borderId="90" xfId="0" applyFont="1" applyFill="1" applyBorder="1" applyAlignment="1">
      <alignment horizontal="center"/>
    </xf>
    <xf numFmtId="0" fontId="3" fillId="0" borderId="0" xfId="0" applyFont="1"/>
    <xf numFmtId="0" fontId="11" fillId="4" borderId="88" xfId="0" applyFont="1" applyFill="1" applyBorder="1" applyAlignment="1">
      <alignment horizontal="center"/>
    </xf>
    <xf numFmtId="0" fontId="11" fillId="4" borderId="89" xfId="0" applyFont="1" applyFill="1" applyBorder="1" applyAlignment="1">
      <alignment horizontal="center"/>
    </xf>
    <xf numFmtId="0" fontId="11" fillId="4" borderId="140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0" fontId="14" fillId="0" borderId="78" xfId="0" applyFont="1" applyFill="1" applyBorder="1" applyAlignment="1">
      <alignment horizontal="center"/>
    </xf>
    <xf numFmtId="164" fontId="14" fillId="0" borderId="112" xfId="0" applyNumberFormat="1" applyFont="1" applyBorder="1" applyAlignment="1">
      <alignment horizontal="center"/>
    </xf>
    <xf numFmtId="0" fontId="14" fillId="4" borderId="81" xfId="0" applyFont="1" applyFill="1" applyBorder="1" applyAlignment="1">
      <alignment horizontal="center"/>
    </xf>
    <xf numFmtId="0" fontId="14" fillId="4" borderId="142" xfId="0" applyFont="1" applyFill="1" applyBorder="1" applyAlignment="1">
      <alignment horizontal="center"/>
    </xf>
    <xf numFmtId="0" fontId="14" fillId="0" borderId="112" xfId="0" applyFont="1" applyFill="1" applyBorder="1" applyAlignment="1">
      <alignment horizontal="center"/>
    </xf>
    <xf numFmtId="0" fontId="14" fillId="0" borderId="111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/>
    </xf>
    <xf numFmtId="0" fontId="11" fillId="4" borderId="108" xfId="0" applyFont="1" applyFill="1" applyBorder="1" applyAlignment="1">
      <alignment horizontal="center"/>
    </xf>
    <xf numFmtId="0" fontId="14" fillId="0" borderId="113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 vertical="center" wrapText="1"/>
    </xf>
    <xf numFmtId="0" fontId="11" fillId="4" borderId="10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Continuous"/>
    </xf>
    <xf numFmtId="0" fontId="17" fillId="4" borderId="81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0" xfId="0" applyFont="1" applyBorder="1" applyAlignment="1">
      <alignment horizontal="left"/>
    </xf>
    <xf numFmtId="0" fontId="17" fillId="0" borderId="37" xfId="0" applyFont="1" applyBorder="1"/>
    <xf numFmtId="0" fontId="17" fillId="0" borderId="20" xfId="0" applyFont="1" applyBorder="1"/>
    <xf numFmtId="0" fontId="17" fillId="0" borderId="0" xfId="0" applyFont="1" applyBorder="1"/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6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79" xfId="0" applyFont="1" applyBorder="1"/>
    <xf numFmtId="0" fontId="17" fillId="0" borderId="95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11" fillId="0" borderId="0" xfId="0" applyFont="1"/>
    <xf numFmtId="0" fontId="50" fillId="4" borderId="15" xfId="0" applyFont="1" applyFill="1" applyBorder="1" applyAlignment="1">
      <alignment horizontal="center" vertical="center"/>
    </xf>
    <xf numFmtId="0" fontId="50" fillId="9" borderId="1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9" borderId="71" xfId="0" applyFont="1" applyFill="1" applyBorder="1" applyAlignment="1">
      <alignment horizontal="center" vertical="center"/>
    </xf>
    <xf numFmtId="0" fontId="7" fillId="6" borderId="7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50" fillId="4" borderId="71" xfId="0" applyFont="1" applyFill="1" applyBorder="1" applyAlignment="1">
      <alignment horizontal="center" vertical="center"/>
    </xf>
    <xf numFmtId="0" fontId="50" fillId="9" borderId="71" xfId="0" applyFont="1" applyFill="1" applyBorder="1" applyAlignment="1">
      <alignment horizontal="center" vertical="center"/>
    </xf>
    <xf numFmtId="0" fontId="50" fillId="4" borderId="19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 wrapText="1"/>
    </xf>
    <xf numFmtId="0" fontId="50" fillId="4" borderId="15" xfId="0" applyFont="1" applyFill="1" applyBorder="1" applyAlignment="1">
      <alignment horizontal="center" vertical="center" wrapText="1"/>
    </xf>
    <xf numFmtId="0" fontId="50" fillId="4" borderId="76" xfId="0" applyFont="1" applyFill="1" applyBorder="1" applyAlignment="1">
      <alignment horizontal="center" vertical="center" wrapText="1"/>
    </xf>
    <xf numFmtId="0" fontId="50" fillId="9" borderId="15" xfId="0" applyFont="1" applyFill="1" applyBorder="1" applyAlignment="1">
      <alignment horizontal="center" vertical="center" wrapText="1"/>
    </xf>
    <xf numFmtId="0" fontId="7" fillId="6" borderId="77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 wrapText="1"/>
    </xf>
    <xf numFmtId="41" fontId="0" fillId="0" borderId="86" xfId="0" applyNumberFormat="1" applyFont="1" applyBorder="1" applyAlignment="1">
      <alignment horizontal="center" vertical="center"/>
    </xf>
    <xf numFmtId="41" fontId="0" fillId="0" borderId="31" xfId="0" applyNumberFormat="1" applyFont="1" applyBorder="1" applyAlignment="1">
      <alignment horizontal="center" vertical="center"/>
    </xf>
    <xf numFmtId="41" fontId="0" fillId="0" borderId="65" xfId="0" applyNumberFormat="1" applyFont="1" applyBorder="1" applyAlignment="1">
      <alignment horizontal="center" vertical="center"/>
    </xf>
    <xf numFmtId="41" fontId="3" fillId="10" borderId="132" xfId="0" applyNumberFormat="1" applyFont="1" applyFill="1" applyBorder="1" applyAlignment="1">
      <alignment horizontal="center" vertical="center"/>
    </xf>
    <xf numFmtId="164" fontId="3" fillId="10" borderId="127" xfId="0" applyNumberFormat="1" applyFont="1" applyFill="1" applyBorder="1" applyAlignment="1">
      <alignment horizontal="center" vertical="center"/>
    </xf>
    <xf numFmtId="0" fontId="0" fillId="0" borderId="134" xfId="0" applyFont="1" applyBorder="1" applyAlignment="1">
      <alignment horizontal="center" vertical="center" wrapText="1"/>
    </xf>
    <xf numFmtId="41" fontId="0" fillId="0" borderId="39" xfId="0" applyNumberFormat="1" applyFont="1" applyBorder="1" applyAlignment="1">
      <alignment horizontal="center" vertical="center"/>
    </xf>
    <xf numFmtId="41" fontId="0" fillId="0" borderId="32" xfId="0" applyNumberFormat="1" applyFont="1" applyBorder="1" applyAlignment="1">
      <alignment horizontal="center" vertical="center"/>
    </xf>
    <xf numFmtId="41" fontId="0" fillId="0" borderId="66" xfId="0" applyNumberFormat="1" applyFont="1" applyBorder="1" applyAlignment="1">
      <alignment horizontal="center" vertical="center"/>
    </xf>
    <xf numFmtId="49" fontId="14" fillId="0" borderId="68" xfId="0" applyNumberFormat="1" applyFont="1" applyBorder="1" applyAlignment="1">
      <alignment horizontal="center"/>
    </xf>
    <xf numFmtId="49" fontId="23" fillId="0" borderId="60" xfId="0" applyNumberFormat="1" applyFont="1" applyBorder="1"/>
    <xf numFmtId="0" fontId="11" fillId="0" borderId="60" xfId="0" applyFont="1" applyFill="1" applyBorder="1" applyAlignment="1">
      <alignment horizontal="left" vertical="center"/>
    </xf>
    <xf numFmtId="0" fontId="11" fillId="0" borderId="64" xfId="0" applyFont="1" applyFill="1" applyBorder="1" applyAlignment="1">
      <alignment horizontal="left" vertical="center"/>
    </xf>
    <xf numFmtId="0" fontId="14" fillId="0" borderId="122" xfId="0" applyFont="1" applyBorder="1"/>
    <xf numFmtId="0" fontId="14" fillId="0" borderId="61" xfId="0" applyFont="1" applyBorder="1"/>
    <xf numFmtId="0" fontId="14" fillId="0" borderId="68" xfId="0" applyFont="1" applyFill="1" applyBorder="1"/>
    <xf numFmtId="0" fontId="14" fillId="0" borderId="61" xfId="0" applyFont="1" applyFill="1" applyBorder="1"/>
    <xf numFmtId="0" fontId="14" fillId="0" borderId="67" xfId="0" applyFont="1" applyBorder="1"/>
    <xf numFmtId="0" fontId="14" fillId="0" borderId="62" xfId="0" applyFont="1" applyBorder="1"/>
    <xf numFmtId="0" fontId="14" fillId="0" borderId="62" xfId="0" applyFont="1" applyFill="1" applyBorder="1"/>
    <xf numFmtId="0" fontId="14" fillId="0" borderId="60" xfId="0" applyFont="1" applyBorder="1"/>
    <xf numFmtId="0" fontId="17" fillId="0" borderId="73" xfId="0" applyFont="1" applyBorder="1" applyAlignment="1">
      <alignment horizontal="centerContinuous"/>
    </xf>
    <xf numFmtId="0" fontId="17" fillId="0" borderId="1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0" fontId="48" fillId="0" borderId="14" xfId="0" applyFont="1" applyBorder="1" applyAlignment="1">
      <alignment horizontal="center"/>
    </xf>
    <xf numFmtId="0" fontId="11" fillId="0" borderId="10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73" xfId="0" applyFont="1" applyBorder="1" applyAlignment="1">
      <alignment wrapText="1"/>
    </xf>
    <xf numFmtId="49" fontId="23" fillId="0" borderId="68" xfId="0" applyNumberFormat="1" applyFont="1" applyBorder="1"/>
    <xf numFmtId="0" fontId="10" fillId="4" borderId="64" xfId="0" applyFont="1" applyFill="1" applyBorder="1"/>
    <xf numFmtId="0" fontId="10" fillId="0" borderId="62" xfId="0" applyFont="1" applyBorder="1"/>
    <xf numFmtId="0" fontId="10" fillId="0" borderId="61" xfId="0" applyFont="1" applyBorder="1"/>
    <xf numFmtId="0" fontId="10" fillId="0" borderId="68" xfId="0" applyFont="1" applyBorder="1"/>
    <xf numFmtId="0" fontId="10" fillId="0" borderId="61" xfId="0" applyFont="1" applyFill="1" applyBorder="1"/>
    <xf numFmtId="0" fontId="10" fillId="0" borderId="143" xfId="0" applyFont="1" applyBorder="1"/>
    <xf numFmtId="0" fontId="14" fillId="4" borderId="64" xfId="0" applyFont="1" applyFill="1" applyBorder="1" applyAlignment="1">
      <alignment horizontal="center" vertical="center" wrapText="1"/>
    </xf>
    <xf numFmtId="0" fontId="14" fillId="4" borderId="64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0" borderId="136" xfId="0" applyFont="1" applyFill="1" applyBorder="1" applyAlignment="1">
      <alignment horizontal="center" vertical="center"/>
    </xf>
    <xf numFmtId="0" fontId="13" fillId="0" borderId="88" xfId="0" applyFont="1" applyBorder="1" applyAlignment="1">
      <alignment horizontal="center"/>
    </xf>
    <xf numFmtId="168" fontId="11" fillId="0" borderId="58" xfId="0" applyNumberFormat="1" applyFont="1" applyFill="1" applyBorder="1" applyAlignment="1">
      <alignment horizontal="center" vertical="center"/>
    </xf>
    <xf numFmtId="168" fontId="11" fillId="0" borderId="30" xfId="0" applyNumberFormat="1" applyFont="1" applyFill="1" applyBorder="1" applyAlignment="1">
      <alignment horizontal="center" vertical="center"/>
    </xf>
    <xf numFmtId="168" fontId="11" fillId="0" borderId="121" xfId="0" applyNumberFormat="1" applyFont="1" applyFill="1" applyBorder="1" applyAlignment="1">
      <alignment horizontal="center" vertical="center"/>
    </xf>
    <xf numFmtId="0" fontId="12" fillId="0" borderId="20" xfId="0" applyFont="1" applyBorder="1"/>
    <xf numFmtId="0" fontId="49" fillId="0" borderId="20" xfId="0" applyFont="1" applyBorder="1"/>
    <xf numFmtId="0" fontId="17" fillId="0" borderId="20" xfId="0" applyFont="1" applyBorder="1" applyAlignment="1">
      <alignment horizontal="left" vertical="center" wrapText="1"/>
    </xf>
    <xf numFmtId="164" fontId="21" fillId="0" borderId="0" xfId="0" applyNumberFormat="1" applyFont="1" applyBorder="1" applyAlignment="1">
      <alignment horizontal="center"/>
    </xf>
    <xf numFmtId="164" fontId="21" fillId="0" borderId="2" xfId="0" applyNumberFormat="1" applyFont="1" applyBorder="1" applyAlignment="1">
      <alignment horizontal="center"/>
    </xf>
    <xf numFmtId="164" fontId="21" fillId="0" borderId="81" xfId="0" applyNumberFormat="1" applyFont="1" applyBorder="1" applyAlignment="1">
      <alignment horizontal="center"/>
    </xf>
    <xf numFmtId="41" fontId="3" fillId="10" borderId="32" xfId="0" applyNumberFormat="1" applyFont="1" applyFill="1" applyBorder="1" applyAlignment="1">
      <alignment horizontal="center" vertical="center"/>
    </xf>
    <xf numFmtId="41" fontId="3" fillId="10" borderId="66" xfId="0" applyNumberFormat="1" applyFont="1" applyFill="1" applyBorder="1" applyAlignment="1">
      <alignment horizontal="center" vertical="center"/>
    </xf>
    <xf numFmtId="0" fontId="0" fillId="0" borderId="37" xfId="0" applyFont="1" applyBorder="1"/>
    <xf numFmtId="0" fontId="0" fillId="0" borderId="20" xfId="0" applyFont="1" applyBorder="1"/>
    <xf numFmtId="0" fontId="0" fillId="0" borderId="20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0" borderId="144" xfId="0" applyFont="1" applyFill="1" applyBorder="1" applyAlignment="1">
      <alignment horizontal="center" vertical="center"/>
    </xf>
    <xf numFmtId="0" fontId="14" fillId="8" borderId="146" xfId="0" applyFont="1" applyFill="1" applyBorder="1" applyAlignment="1">
      <alignment horizontal="center" vertical="center"/>
    </xf>
    <xf numFmtId="0" fontId="14" fillId="0" borderId="14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/>
    </xf>
    <xf numFmtId="0" fontId="14" fillId="0" borderId="148" xfId="0" applyFont="1" applyFill="1" applyBorder="1" applyAlignment="1">
      <alignment horizontal="center" vertical="center"/>
    </xf>
    <xf numFmtId="1" fontId="36" fillId="4" borderId="15" xfId="0" applyNumberFormat="1" applyFont="1" applyFill="1" applyBorder="1" applyAlignment="1">
      <alignment horizontal="center" vertical="center"/>
    </xf>
    <xf numFmtId="164" fontId="11" fillId="0" borderId="149" xfId="0" applyNumberFormat="1" applyFont="1" applyBorder="1" applyAlignment="1">
      <alignment horizontal="center" vertical="center"/>
    </xf>
    <xf numFmtId="164" fontId="11" fillId="0" borderId="146" xfId="0" applyNumberFormat="1" applyFont="1" applyBorder="1" applyAlignment="1">
      <alignment horizontal="center" vertical="center"/>
    </xf>
    <xf numFmtId="164" fontId="14" fillId="0" borderId="150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71" xfId="0" applyNumberFormat="1" applyFont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164" fontId="11" fillId="0" borderId="17" xfId="0" applyNumberFormat="1" applyFont="1" applyBorder="1" applyAlignment="1">
      <alignment horizontal="center" vertical="center"/>
    </xf>
    <xf numFmtId="164" fontId="14" fillId="0" borderId="149" xfId="0" applyNumberFormat="1" applyFont="1" applyBorder="1" applyAlignment="1">
      <alignment horizontal="center"/>
    </xf>
    <xf numFmtId="0" fontId="17" fillId="4" borderId="15" xfId="0" applyFont="1" applyFill="1" applyBorder="1" applyAlignment="1">
      <alignment horizontal="centerContinuous"/>
    </xf>
    <xf numFmtId="0" fontId="17" fillId="0" borderId="17" xfId="0" applyFont="1" applyBorder="1" applyAlignment="1">
      <alignment horizontal="left"/>
    </xf>
    <xf numFmtId="0" fontId="17" fillId="0" borderId="71" xfId="0" applyFont="1" applyBorder="1"/>
    <xf numFmtId="0" fontId="17" fillId="0" borderId="17" xfId="0" applyFont="1" applyBorder="1"/>
    <xf numFmtId="0" fontId="17" fillId="0" borderId="16" xfId="0" applyFont="1" applyBorder="1"/>
    <xf numFmtId="0" fontId="17" fillId="0" borderId="22" xfId="0" applyFont="1" applyBorder="1"/>
    <xf numFmtId="0" fontId="17" fillId="0" borderId="72" xfId="0" applyFont="1" applyBorder="1"/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0" fillId="0" borderId="19" xfId="0" applyFont="1" applyFill="1" applyBorder="1" applyAlignment="1">
      <alignment horizontal="center"/>
    </xf>
    <xf numFmtId="164" fontId="10" fillId="4" borderId="146" xfId="0" applyNumberFormat="1" applyFont="1" applyFill="1" applyBorder="1" applyAlignment="1">
      <alignment horizontal="center"/>
    </xf>
    <xf numFmtId="164" fontId="10" fillId="0" borderId="71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7" xfId="0" applyFont="1" applyBorder="1" applyAlignment="1">
      <alignment vertical="top" wrapText="1"/>
    </xf>
    <xf numFmtId="0" fontId="13" fillId="0" borderId="145" xfId="11" applyFont="1" applyBorder="1" applyAlignment="1">
      <alignment horizontal="center" vertical="center" wrapText="1"/>
    </xf>
    <xf numFmtId="0" fontId="14" fillId="4" borderId="146" xfId="11" applyFont="1" applyFill="1" applyBorder="1" applyAlignment="1">
      <alignment horizontal="center" vertical="center"/>
    </xf>
    <xf numFmtId="0" fontId="14" fillId="0" borderId="147" xfId="11" applyFont="1" applyFill="1" applyBorder="1" applyAlignment="1">
      <alignment horizontal="center" vertical="center"/>
    </xf>
    <xf numFmtId="0" fontId="14" fillId="0" borderId="17" xfId="11" applyFont="1" applyFill="1" applyBorder="1" applyAlignment="1">
      <alignment horizontal="center" vertical="center"/>
    </xf>
    <xf numFmtId="0" fontId="14" fillId="0" borderId="71" xfId="11" applyFont="1" applyFill="1" applyBorder="1" applyAlignment="1">
      <alignment horizontal="center" vertical="center"/>
    </xf>
    <xf numFmtId="0" fontId="14" fillId="0" borderId="72" xfId="11" applyFont="1" applyFill="1" applyBorder="1" applyAlignment="1">
      <alignment horizontal="center" vertical="center"/>
    </xf>
    <xf numFmtId="0" fontId="14" fillId="0" borderId="148" xfId="11" applyFont="1" applyFill="1" applyBorder="1" applyAlignment="1">
      <alignment horizontal="center" vertical="center"/>
    </xf>
    <xf numFmtId="0" fontId="14" fillId="4" borderId="146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149" xfId="0" applyFont="1" applyFill="1" applyBorder="1" applyAlignment="1">
      <alignment horizontal="center" vertical="center"/>
    </xf>
    <xf numFmtId="0" fontId="15" fillId="0" borderId="0" xfId="0" applyFont="1" applyBorder="1"/>
    <xf numFmtId="0" fontId="14" fillId="0" borderId="69" xfId="0" applyFont="1" applyBorder="1" applyAlignment="1">
      <alignment horizontal="left" vertical="center" wrapText="1"/>
    </xf>
    <xf numFmtId="0" fontId="14" fillId="0" borderId="57" xfId="0" applyFont="1" applyFill="1" applyBorder="1" applyAlignment="1">
      <alignment horizontal="center" vertical="center"/>
    </xf>
    <xf numFmtId="0" fontId="5" fillId="0" borderId="0" xfId="11" applyBorder="1"/>
    <xf numFmtId="0" fontId="15" fillId="0" borderId="0" xfId="11" applyFont="1" applyBorder="1"/>
    <xf numFmtId="0" fontId="14" fillId="0" borderId="69" xfId="11" applyFont="1" applyBorder="1" applyAlignment="1">
      <alignment horizontal="left" vertical="center" wrapText="1"/>
    </xf>
    <xf numFmtId="0" fontId="21" fillId="0" borderId="0" xfId="0" applyFont="1" applyBorder="1"/>
    <xf numFmtId="0" fontId="12" fillId="0" borderId="0" xfId="0" applyFont="1" applyBorder="1"/>
    <xf numFmtId="0" fontId="24" fillId="0" borderId="0" xfId="0" applyFont="1" applyBorder="1"/>
    <xf numFmtId="0" fontId="13" fillId="4" borderId="9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164" fontId="14" fillId="0" borderId="54" xfId="0" applyNumberFormat="1" applyFont="1" applyFill="1" applyBorder="1" applyAlignment="1">
      <alignment horizontal="center" vertical="center"/>
    </xf>
    <xf numFmtId="164" fontId="14" fillId="0" borderId="117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 vertical="center"/>
    </xf>
    <xf numFmtId="0" fontId="14" fillId="8" borderId="122" xfId="0" applyFont="1" applyFill="1" applyBorder="1" applyAlignment="1">
      <alignment vertical="center" wrapText="1"/>
    </xf>
    <xf numFmtId="0" fontId="14" fillId="8" borderId="150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164" fontId="14" fillId="8" borderId="117" xfId="0" applyNumberFormat="1" applyFont="1" applyFill="1" applyBorder="1" applyAlignment="1">
      <alignment horizontal="center" vertical="center"/>
    </xf>
    <xf numFmtId="0" fontId="14" fillId="8" borderId="151" xfId="0" applyFont="1" applyFill="1" applyBorder="1"/>
    <xf numFmtId="164" fontId="14" fillId="0" borderId="116" xfId="0" applyNumberFormat="1" applyFont="1" applyBorder="1" applyAlignment="1">
      <alignment horizontal="center" vertical="center"/>
    </xf>
    <xf numFmtId="0" fontId="13" fillId="0" borderId="152" xfId="0" applyFont="1" applyBorder="1" applyAlignment="1">
      <alignment horizontal="center" vertical="center" wrapText="1"/>
    </xf>
    <xf numFmtId="164" fontId="14" fillId="4" borderId="10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" fontId="13" fillId="0" borderId="10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4" xfId="0" applyNumberFormat="1" applyFont="1" applyFill="1" applyBorder="1" applyAlignment="1">
      <alignment horizontal="center"/>
    </xf>
    <xf numFmtId="1" fontId="13" fillId="0" borderId="35" xfId="0" applyNumberFormat="1" applyFont="1" applyBorder="1" applyAlignment="1">
      <alignment horizontal="center"/>
    </xf>
    <xf numFmtId="1" fontId="13" fillId="0" borderId="47" xfId="0" applyNumberFormat="1" applyFont="1" applyBorder="1" applyAlignment="1">
      <alignment horizontal="center"/>
    </xf>
    <xf numFmtId="1" fontId="13" fillId="4" borderId="107" xfId="0" applyNumberFormat="1" applyFont="1" applyFill="1" applyBorder="1" applyAlignment="1">
      <alignment horizontal="center"/>
    </xf>
    <xf numFmtId="1" fontId="36" fillId="4" borderId="5" xfId="0" applyNumberFormat="1" applyFont="1" applyFill="1" applyBorder="1" applyAlignment="1">
      <alignment horizontal="center" vertical="center"/>
    </xf>
    <xf numFmtId="1" fontId="36" fillId="4" borderId="89" xfId="0" applyNumberFormat="1" applyFont="1" applyFill="1" applyBorder="1" applyAlignment="1">
      <alignment horizontal="center" vertical="center"/>
    </xf>
    <xf numFmtId="0" fontId="13" fillId="0" borderId="89" xfId="0" applyFont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13" fillId="0" borderId="82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5" xfId="0" applyNumberFormat="1" applyFont="1" applyFill="1" applyBorder="1" applyAlignment="1">
      <alignment horizontal="center"/>
    </xf>
    <xf numFmtId="1" fontId="13" fillId="0" borderId="75" xfId="0" applyNumberFormat="1" applyFont="1" applyBorder="1" applyAlignment="1">
      <alignment horizontal="center"/>
    </xf>
    <xf numFmtId="1" fontId="13" fillId="0" borderId="8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9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0" fontId="14" fillId="0" borderId="12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3" fillId="0" borderId="122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3" fillId="0" borderId="117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3" xfId="11" applyFont="1" applyBorder="1" applyAlignment="1">
      <alignment horizontal="center" vertical="center" wrapText="1"/>
    </xf>
    <xf numFmtId="0" fontId="14" fillId="0" borderId="53" xfId="11" applyFont="1" applyBorder="1" applyAlignment="1">
      <alignment horizontal="center" vertical="center" wrapText="1"/>
    </xf>
    <xf numFmtId="0" fontId="14" fillId="0" borderId="60" xfId="11" applyFont="1" applyBorder="1" applyAlignment="1">
      <alignment horizontal="center" vertical="center" wrapText="1"/>
    </xf>
    <xf numFmtId="0" fontId="11" fillId="0" borderId="119" xfId="11" applyFont="1" applyBorder="1" applyAlignment="1">
      <alignment horizontal="center" vertical="center" wrapText="1"/>
    </xf>
    <xf numFmtId="0" fontId="11" fillId="0" borderId="85" xfId="11" applyFont="1" applyBorder="1" applyAlignment="1">
      <alignment horizontal="center" vertical="center" wrapText="1"/>
    </xf>
    <xf numFmtId="0" fontId="11" fillId="0" borderId="122" xfId="11" applyFont="1" applyBorder="1" applyAlignment="1">
      <alignment horizontal="center" vertical="center" wrapText="1"/>
    </xf>
    <xf numFmtId="0" fontId="11" fillId="0" borderId="64" xfId="11" applyFont="1" applyBorder="1" applyAlignment="1">
      <alignment horizontal="center"/>
    </xf>
    <xf numFmtId="0" fontId="11" fillId="0" borderId="43" xfId="11" applyFont="1" applyBorder="1" applyAlignment="1">
      <alignment horizontal="center"/>
    </xf>
    <xf numFmtId="0" fontId="11" fillId="0" borderId="44" xfId="11" applyFont="1" applyBorder="1" applyAlignment="1">
      <alignment horizontal="center"/>
    </xf>
    <xf numFmtId="0" fontId="13" fillId="0" borderId="122" xfId="11" applyFont="1" applyBorder="1" applyAlignment="1">
      <alignment horizontal="center" vertical="center" wrapText="1"/>
    </xf>
    <xf numFmtId="0" fontId="13" fillId="0" borderId="85" xfId="11" applyFont="1" applyBorder="1" applyAlignment="1">
      <alignment horizontal="center" vertical="center" wrapText="1"/>
    </xf>
    <xf numFmtId="0" fontId="13" fillId="0" borderId="68" xfId="11" applyFont="1" applyBorder="1" applyAlignment="1">
      <alignment horizontal="center" vertical="center" wrapText="1"/>
    </xf>
    <xf numFmtId="0" fontId="13" fillId="0" borderId="50" xfId="11" applyFont="1" applyBorder="1" applyAlignment="1">
      <alignment horizontal="center" vertical="center" wrapText="1"/>
    </xf>
    <xf numFmtId="0" fontId="13" fillId="0" borderId="99" xfId="11" applyFont="1" applyBorder="1" applyAlignment="1">
      <alignment horizontal="center" vertical="center" wrapText="1"/>
    </xf>
    <xf numFmtId="0" fontId="13" fillId="0" borderId="84" xfId="11" applyFont="1" applyBorder="1" applyAlignment="1">
      <alignment horizontal="center" vertical="center" wrapText="1"/>
    </xf>
    <xf numFmtId="0" fontId="5" fillId="0" borderId="49" xfId="11" applyBorder="1" applyAlignment="1">
      <alignment horizontal="center" vertical="center" wrapText="1"/>
    </xf>
    <xf numFmtId="0" fontId="5" fillId="0" borderId="70" xfId="11" applyBorder="1" applyAlignment="1">
      <alignment horizontal="center" vertical="center" wrapText="1"/>
    </xf>
    <xf numFmtId="0" fontId="13" fillId="0" borderId="117" xfId="11" applyFont="1" applyBorder="1" applyAlignment="1">
      <alignment horizontal="center" vertical="center" wrapText="1"/>
    </xf>
    <xf numFmtId="0" fontId="5" fillId="0" borderId="59" xfId="11" applyBorder="1" applyAlignment="1">
      <alignment horizontal="center" vertical="center" wrapText="1"/>
    </xf>
    <xf numFmtId="0" fontId="5" fillId="0" borderId="116" xfId="11" applyBorder="1" applyAlignment="1">
      <alignment horizontal="center" vertical="center" wrapText="1"/>
    </xf>
    <xf numFmtId="0" fontId="5" fillId="0" borderId="120" xfId="11" applyBorder="1" applyAlignment="1">
      <alignment horizontal="center" vertical="center" wrapText="1"/>
    </xf>
    <xf numFmtId="0" fontId="13" fillId="0" borderId="122" xfId="11" applyFont="1" applyBorder="1" applyAlignment="1">
      <alignment horizontal="center" vertical="center"/>
    </xf>
    <xf numFmtId="0" fontId="13" fillId="0" borderId="119" xfId="11" applyFont="1" applyBorder="1" applyAlignment="1">
      <alignment horizontal="center" vertical="center"/>
    </xf>
    <xf numFmtId="0" fontId="13" fillId="0" borderId="85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0" xfId="11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1" xfId="0" applyFont="1" applyBorder="1" applyAlignment="1">
      <alignment horizontal="left" wrapText="1"/>
    </xf>
    <xf numFmtId="0" fontId="3" fillId="0" borderId="125" xfId="0" applyFont="1" applyBorder="1" applyAlignment="1">
      <alignment horizontal="left" wrapText="1"/>
    </xf>
    <xf numFmtId="0" fontId="3" fillId="0" borderId="126" xfId="0" applyFont="1" applyBorder="1" applyAlignment="1">
      <alignment horizontal="left" wrapText="1"/>
    </xf>
    <xf numFmtId="0" fontId="0" fillId="0" borderId="17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0" borderId="72" xfId="0" applyFont="1" applyBorder="1" applyAlignment="1">
      <alignment wrapText="1"/>
    </xf>
    <xf numFmtId="0" fontId="0" fillId="0" borderId="95" xfId="0" applyFont="1" applyBorder="1" applyAlignment="1">
      <alignment wrapText="1"/>
    </xf>
    <xf numFmtId="0" fontId="21" fillId="0" borderId="7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vertical="center" wrapText="1"/>
    </xf>
    <xf numFmtId="0" fontId="0" fillId="0" borderId="76" xfId="0" applyFont="1" applyBorder="1" applyAlignment="1">
      <alignment vertical="center" wrapText="1"/>
    </xf>
    <xf numFmtId="0" fontId="0" fillId="0" borderId="21" xfId="0" applyFont="1" applyBorder="1" applyAlignment="1">
      <alignment wrapText="1"/>
    </xf>
    <xf numFmtId="0" fontId="0" fillId="0" borderId="7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4" borderId="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21" xfId="0" applyFont="1" applyBorder="1"/>
    <xf numFmtId="0" fontId="0" fillId="0" borderId="93" xfId="0" applyFont="1" applyBorder="1"/>
    <xf numFmtId="0" fontId="4" fillId="0" borderId="17" xfId="0" applyFont="1" applyBorder="1"/>
    <xf numFmtId="0" fontId="4" fillId="0" borderId="3" xfId="0" applyFont="1" applyBorder="1"/>
    <xf numFmtId="0" fontId="0" fillId="0" borderId="17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7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71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wrapText="1"/>
    </xf>
    <xf numFmtId="0" fontId="0" fillId="0" borderId="78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3" xfId="0" applyFont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8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123" xfId="0" applyFont="1" applyBorder="1" applyAlignment="1">
      <alignment horizontal="center" vertical="center" wrapText="1"/>
    </xf>
    <xf numFmtId="0" fontId="0" fillId="0" borderId="12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90" xfId="0" applyFont="1" applyBorder="1" applyAlignment="1">
      <alignment horizontal="center" vertical="center" wrapText="1"/>
    </xf>
    <xf numFmtId="0" fontId="0" fillId="0" borderId="112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0" fillId="10" borderId="123" xfId="0" applyFont="1" applyFill="1" applyBorder="1" applyAlignment="1">
      <alignment horizontal="center" vertical="center" wrapText="1"/>
    </xf>
    <xf numFmtId="0" fontId="0" fillId="10" borderId="90" xfId="0" applyFont="1" applyFill="1" applyBorder="1" applyAlignment="1">
      <alignment horizontal="center" vertical="center" wrapText="1"/>
    </xf>
    <xf numFmtId="0" fontId="0" fillId="10" borderId="91" xfId="0" applyFont="1" applyFill="1" applyBorder="1" applyAlignment="1">
      <alignment horizontal="center" vertical="center" wrapText="1"/>
    </xf>
    <xf numFmtId="0" fontId="0" fillId="10" borderId="132" xfId="0" applyFont="1" applyFill="1" applyBorder="1" applyAlignment="1">
      <alignment horizontal="center" vertical="center" wrapText="1"/>
    </xf>
    <xf numFmtId="0" fontId="0" fillId="10" borderId="31" xfId="0" applyFont="1" applyFill="1" applyBorder="1" applyAlignment="1">
      <alignment horizontal="center" vertical="center" wrapText="1"/>
    </xf>
    <xf numFmtId="0" fontId="0" fillId="10" borderId="127" xfId="0" applyFont="1" applyFill="1" applyBorder="1" applyAlignment="1">
      <alignment horizontal="center" vertical="center" wrapText="1"/>
    </xf>
    <xf numFmtId="0" fontId="0" fillId="0" borderId="89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108" xfId="0" applyFont="1" applyBorder="1" applyAlignment="1">
      <alignment horizontal="center"/>
    </xf>
    <xf numFmtId="0" fontId="0" fillId="0" borderId="110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wrapText="1"/>
    </xf>
    <xf numFmtId="0" fontId="0" fillId="0" borderId="72" xfId="0" applyFont="1" applyBorder="1" applyAlignment="1">
      <alignment horizontal="left" wrapText="1"/>
    </xf>
    <xf numFmtId="0" fontId="3" fillId="10" borderId="94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84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49" fontId="13" fillId="0" borderId="117" xfId="0" applyNumberFormat="1" applyFont="1" applyFill="1" applyBorder="1" applyAlignment="1">
      <alignment horizontal="center" vertical="center" wrapText="1"/>
    </xf>
    <xf numFmtId="0" fontId="13" fillId="0" borderId="116" xfId="0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7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1" fillId="0" borderId="139" xfId="0" applyFont="1" applyBorder="1" applyAlignment="1">
      <alignment horizontal="center" vertical="center" wrapText="1"/>
    </xf>
    <xf numFmtId="0" fontId="11" fillId="0" borderId="140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14" xfId="0" applyFont="1" applyBorder="1" applyAlignment="1">
      <alignment horizontal="center" vertical="center" wrapText="1"/>
    </xf>
    <xf numFmtId="0" fontId="13" fillId="0" borderId="14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8" fillId="4" borderId="15" xfId="0" applyFont="1" applyFill="1" applyBorder="1" applyAlignment="1">
      <alignment horizontal="center" vertical="center" wrapText="1"/>
    </xf>
    <xf numFmtId="0" fontId="48" fillId="4" borderId="7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21" fillId="0" borderId="7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48" fillId="0" borderId="76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/>
    </xf>
    <xf numFmtId="49" fontId="11" fillId="0" borderId="44" xfId="0" applyNumberFormat="1" applyFont="1" applyBorder="1" applyAlignment="1">
      <alignment horizontal="center"/>
    </xf>
    <xf numFmtId="49" fontId="11" fillId="0" borderId="128" xfId="0" applyNumberFormat="1" applyFont="1" applyBorder="1" applyAlignment="1">
      <alignment horizontal="center"/>
    </xf>
    <xf numFmtId="49" fontId="11" fillId="4" borderId="128" xfId="0" applyNumberFormat="1" applyFont="1" applyFill="1" applyBorder="1" applyAlignment="1">
      <alignment horizontal="center"/>
    </xf>
    <xf numFmtId="49" fontId="11" fillId="4" borderId="44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/>
    <xf numFmtId="49" fontId="11" fillId="0" borderId="87" xfId="0" applyNumberFormat="1" applyFont="1" applyBorder="1" applyAlignment="1">
      <alignment horizontal="center" vertical="center" wrapText="1"/>
    </xf>
    <xf numFmtId="0" fontId="11" fillId="0" borderId="149" xfId="0" applyFont="1" applyBorder="1" applyAlignment="1">
      <alignment horizontal="center" vertical="center" wrapText="1"/>
    </xf>
    <xf numFmtId="49" fontId="11" fillId="0" borderId="59" xfId="0" applyNumberFormat="1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1" fillId="0" borderId="98" xfId="0" applyFont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116" xfId="0" applyFont="1" applyFill="1" applyBorder="1" applyAlignment="1">
      <alignment horizontal="center" vertical="center" wrapText="1"/>
    </xf>
    <xf numFmtId="49" fontId="11" fillId="4" borderId="87" xfId="0" applyNumberFormat="1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98" xfId="0" applyFont="1" applyFill="1" applyBorder="1" applyAlignment="1">
      <alignment horizontal="center" vertical="center" wrapText="1"/>
    </xf>
    <xf numFmtId="49" fontId="11" fillId="4" borderId="59" xfId="0" applyNumberFormat="1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1" fillId="4" borderId="116" xfId="0" applyFont="1" applyFill="1" applyBorder="1" applyAlignment="1">
      <alignment horizontal="center" vertical="center" wrapText="1"/>
    </xf>
    <xf numFmtId="49" fontId="13" fillId="0" borderId="102" xfId="0" applyNumberFormat="1" applyFont="1" applyBorder="1" applyAlignment="1">
      <alignment horizontal="center" vertical="center" wrapText="1"/>
    </xf>
    <xf numFmtId="49" fontId="36" fillId="0" borderId="87" xfId="0" applyNumberFormat="1" applyFont="1" applyBorder="1" applyAlignment="1">
      <alignment horizontal="center" vertical="center" wrapText="1"/>
    </xf>
    <xf numFmtId="49" fontId="36" fillId="0" borderId="103" xfId="0" applyNumberFormat="1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49" fontId="36" fillId="0" borderId="89" xfId="0" applyNumberFormat="1" applyFont="1" applyBorder="1" applyAlignment="1">
      <alignment horizontal="center" vertical="center" wrapText="1"/>
    </xf>
    <xf numFmtId="0" fontId="15" fillId="0" borderId="141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92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Normalny 7" xfId="25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Normal="100" workbookViewId="0">
      <selection activeCell="K2" sqref="K2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429" t="s">
        <v>273</v>
      </c>
    </row>
    <row r="2" spans="1:6" ht="7.5" customHeight="1">
      <c r="F2" s="429"/>
    </row>
    <row r="3" spans="1:6">
      <c r="A3" s="962" t="s">
        <v>303</v>
      </c>
      <c r="B3" s="962"/>
      <c r="C3" s="962"/>
      <c r="D3" s="962"/>
      <c r="E3" s="962"/>
      <c r="F3" s="962"/>
    </row>
    <row r="4" spans="1:6">
      <c r="A4" s="962" t="s">
        <v>363</v>
      </c>
      <c r="B4" s="962"/>
      <c r="C4" s="962"/>
      <c r="D4" s="962"/>
      <c r="E4" s="962"/>
      <c r="F4" s="962"/>
    </row>
    <row r="5" spans="1:6" ht="8.25" customHeight="1" thickBot="1"/>
    <row r="6" spans="1:6">
      <c r="A6" s="869" t="s">
        <v>72</v>
      </c>
      <c r="B6" s="869" t="s">
        <v>116</v>
      </c>
      <c r="C6" s="898" t="s">
        <v>364</v>
      </c>
      <c r="D6" s="902"/>
      <c r="E6" s="902"/>
      <c r="F6" s="903"/>
    </row>
    <row r="7" spans="1:6" ht="13.5" thickBot="1">
      <c r="A7" s="901"/>
      <c r="B7" s="901"/>
      <c r="C7" s="900"/>
      <c r="D7" s="904"/>
      <c r="E7" s="904"/>
      <c r="F7" s="905"/>
    </row>
    <row r="8" spans="1:6" ht="13.5" thickBot="1">
      <c r="A8" s="901"/>
      <c r="B8" s="901"/>
      <c r="C8" s="869" t="s">
        <v>117</v>
      </c>
      <c r="D8" s="964" t="s">
        <v>118</v>
      </c>
      <c r="E8" s="906"/>
      <c r="F8" s="907"/>
    </row>
    <row r="9" spans="1:6" ht="26.25" thickBot="1">
      <c r="A9" s="900"/>
      <c r="B9" s="963"/>
      <c r="C9" s="905"/>
      <c r="D9" s="507" t="s">
        <v>119</v>
      </c>
      <c r="E9" s="428" t="s">
        <v>120</v>
      </c>
      <c r="F9" s="111" t="s">
        <v>121</v>
      </c>
    </row>
    <row r="10" spans="1:6">
      <c r="A10" s="112"/>
      <c r="B10" s="113"/>
      <c r="C10" s="115"/>
      <c r="D10" s="114"/>
      <c r="E10" s="113"/>
      <c r="F10" s="115"/>
    </row>
    <row r="11" spans="1:6">
      <c r="A11" s="116" t="s">
        <v>122</v>
      </c>
      <c r="B11" s="128">
        <v>2013</v>
      </c>
      <c r="C11" s="508">
        <v>7054</v>
      </c>
      <c r="D11" s="128">
        <v>1106</v>
      </c>
      <c r="E11" s="128">
        <v>2029</v>
      </c>
      <c r="F11" s="128">
        <v>2832</v>
      </c>
    </row>
    <row r="12" spans="1:6" ht="13.5" thickBot="1">
      <c r="A12" s="120"/>
      <c r="B12" s="136">
        <v>2014</v>
      </c>
      <c r="C12" s="509">
        <v>6593</v>
      </c>
      <c r="D12" s="136">
        <v>1148</v>
      </c>
      <c r="E12" s="136">
        <v>1772</v>
      </c>
      <c r="F12" s="136">
        <v>2709</v>
      </c>
    </row>
    <row r="13" spans="1:6">
      <c r="A13" s="112"/>
      <c r="B13" s="113"/>
      <c r="C13" s="139"/>
      <c r="D13" s="134"/>
      <c r="E13" s="134"/>
      <c r="F13" s="134"/>
    </row>
    <row r="14" spans="1:6">
      <c r="A14" s="116" t="s">
        <v>123</v>
      </c>
      <c r="B14" s="128">
        <v>2013</v>
      </c>
      <c r="C14" s="508">
        <v>1359</v>
      </c>
      <c r="D14" s="128">
        <v>287</v>
      </c>
      <c r="E14" s="128">
        <v>479</v>
      </c>
      <c r="F14" s="128">
        <v>656</v>
      </c>
    </row>
    <row r="15" spans="1:6" ht="13.5" thickBot="1">
      <c r="A15" s="120"/>
      <c r="B15" s="136">
        <v>2014</v>
      </c>
      <c r="C15" s="509">
        <v>1227</v>
      </c>
      <c r="D15" s="136">
        <v>241</v>
      </c>
      <c r="E15" s="136">
        <v>467</v>
      </c>
      <c r="F15" s="136">
        <v>603</v>
      </c>
    </row>
    <row r="16" spans="1:6">
      <c r="A16" s="112"/>
      <c r="B16" s="134"/>
      <c r="C16" s="139"/>
      <c r="D16" s="134"/>
      <c r="E16" s="134"/>
      <c r="F16" s="134"/>
    </row>
    <row r="17" spans="1:6">
      <c r="A17" s="116" t="s">
        <v>124</v>
      </c>
      <c r="B17" s="128">
        <v>2013</v>
      </c>
      <c r="C17" s="508">
        <v>1754</v>
      </c>
      <c r="D17" s="128">
        <v>85</v>
      </c>
      <c r="E17" s="128">
        <v>994</v>
      </c>
      <c r="F17" s="128">
        <v>1075</v>
      </c>
    </row>
    <row r="18" spans="1:6" ht="13.5" thickBot="1">
      <c r="A18" s="120"/>
      <c r="B18" s="136">
        <v>2014</v>
      </c>
      <c r="C18" s="509">
        <v>1514</v>
      </c>
      <c r="D18" s="136">
        <v>107</v>
      </c>
      <c r="E18" s="136">
        <v>786</v>
      </c>
      <c r="F18" s="136">
        <v>871</v>
      </c>
    </row>
    <row r="19" spans="1:6">
      <c r="A19" s="112"/>
      <c r="B19" s="134"/>
      <c r="C19" s="139"/>
      <c r="D19" s="134"/>
      <c r="E19" s="134"/>
      <c r="F19" s="134"/>
    </row>
    <row r="20" spans="1:6">
      <c r="A20" s="116" t="s">
        <v>125</v>
      </c>
      <c r="B20" s="128">
        <v>2013</v>
      </c>
      <c r="C20" s="508">
        <v>2253</v>
      </c>
      <c r="D20" s="510">
        <v>369</v>
      </c>
      <c r="E20" s="128">
        <v>225</v>
      </c>
      <c r="F20" s="508">
        <v>581</v>
      </c>
    </row>
    <row r="21" spans="1:6" ht="13.5" thickBot="1">
      <c r="A21" s="120" t="s">
        <v>126</v>
      </c>
      <c r="B21" s="136">
        <v>2014</v>
      </c>
      <c r="C21" s="509">
        <v>2153</v>
      </c>
      <c r="D21" s="136">
        <v>359</v>
      </c>
      <c r="E21" s="136">
        <v>212</v>
      </c>
      <c r="F21" s="136">
        <v>667</v>
      </c>
    </row>
    <row r="22" spans="1:6">
      <c r="A22" s="112"/>
      <c r="B22" s="134"/>
      <c r="C22" s="139"/>
      <c r="D22" s="134"/>
      <c r="E22" s="134"/>
      <c r="F22" s="134"/>
    </row>
    <row r="23" spans="1:6">
      <c r="A23" s="116" t="s">
        <v>127</v>
      </c>
      <c r="B23" s="128">
        <v>2013</v>
      </c>
      <c r="C23" s="508">
        <v>1406</v>
      </c>
      <c r="D23" s="128">
        <v>344</v>
      </c>
      <c r="E23" s="128">
        <v>204</v>
      </c>
      <c r="F23" s="128">
        <v>401</v>
      </c>
    </row>
    <row r="24" spans="1:6" ht="13.5" thickBot="1">
      <c r="A24" s="120" t="s">
        <v>128</v>
      </c>
      <c r="B24" s="136">
        <v>2014</v>
      </c>
      <c r="C24" s="509">
        <v>1478</v>
      </c>
      <c r="D24" s="136">
        <v>406</v>
      </c>
      <c r="E24" s="136">
        <v>224</v>
      </c>
      <c r="F24" s="136">
        <v>489</v>
      </c>
    </row>
    <row r="25" spans="1:6">
      <c r="A25" s="112"/>
      <c r="B25" s="134"/>
      <c r="C25" s="139"/>
      <c r="D25" s="134"/>
      <c r="E25" s="134"/>
      <c r="F25" s="134"/>
    </row>
    <row r="26" spans="1:6">
      <c r="A26" s="116" t="s">
        <v>129</v>
      </c>
      <c r="B26" s="128">
        <v>2013</v>
      </c>
      <c r="C26" s="508">
        <v>3348</v>
      </c>
      <c r="D26" s="128">
        <v>723</v>
      </c>
      <c r="E26" s="128">
        <v>661</v>
      </c>
      <c r="F26" s="128">
        <v>1108</v>
      </c>
    </row>
    <row r="27" spans="1:6" ht="13.5" thickBot="1">
      <c r="A27" s="120"/>
      <c r="B27" s="136">
        <v>2014</v>
      </c>
      <c r="C27" s="509">
        <v>2765</v>
      </c>
      <c r="D27" s="136">
        <v>629</v>
      </c>
      <c r="E27" s="136">
        <v>441</v>
      </c>
      <c r="F27" s="136">
        <v>965</v>
      </c>
    </row>
    <row r="28" spans="1:6">
      <c r="A28" s="116"/>
      <c r="B28" s="128"/>
      <c r="C28" s="508"/>
      <c r="D28" s="128"/>
      <c r="E28" s="128"/>
      <c r="F28" s="128"/>
    </row>
    <row r="29" spans="1:6">
      <c r="A29" s="116" t="s">
        <v>130</v>
      </c>
      <c r="B29" s="128">
        <v>2013</v>
      </c>
      <c r="C29" s="508">
        <v>12639</v>
      </c>
      <c r="D29" s="128">
        <v>5824</v>
      </c>
      <c r="E29" s="128">
        <v>2618</v>
      </c>
      <c r="F29" s="128">
        <v>5193</v>
      </c>
    </row>
    <row r="30" spans="1:6" ht="13.5" thickBot="1">
      <c r="A30" s="116"/>
      <c r="B30" s="128">
        <v>2014</v>
      </c>
      <c r="C30" s="508">
        <v>12188</v>
      </c>
      <c r="D30" s="128">
        <v>5954</v>
      </c>
      <c r="E30" s="128">
        <v>1748</v>
      </c>
      <c r="F30" s="128">
        <v>4665</v>
      </c>
    </row>
    <row r="31" spans="1:6">
      <c r="A31" s="112"/>
      <c r="B31" s="134"/>
      <c r="C31" s="139"/>
      <c r="D31" s="134"/>
      <c r="E31" s="134"/>
      <c r="F31" s="134"/>
    </row>
    <row r="32" spans="1:6" ht="25.5">
      <c r="A32" s="652" t="s">
        <v>274</v>
      </c>
      <c r="B32" s="705">
        <v>2013</v>
      </c>
      <c r="C32" s="508">
        <v>78</v>
      </c>
      <c r="D32" s="128">
        <v>35</v>
      </c>
      <c r="E32" s="128">
        <v>2</v>
      </c>
      <c r="F32" s="128">
        <v>23</v>
      </c>
    </row>
    <row r="33" spans="1:6" ht="13.5" thickBot="1">
      <c r="A33" s="653" t="s">
        <v>275</v>
      </c>
      <c r="B33" s="706">
        <v>2014</v>
      </c>
      <c r="C33" s="509">
        <v>36</v>
      </c>
      <c r="D33" s="136">
        <v>10</v>
      </c>
      <c r="E33" s="136">
        <v>6</v>
      </c>
      <c r="F33" s="136">
        <v>16</v>
      </c>
    </row>
    <row r="34" spans="1:6">
      <c r="A34" s="654"/>
      <c r="B34" s="707"/>
      <c r="C34" s="139"/>
      <c r="D34" s="134"/>
      <c r="E34" s="134"/>
      <c r="F34" s="134"/>
    </row>
    <row r="35" spans="1:6" ht="25.5">
      <c r="A35" s="652" t="s">
        <v>276</v>
      </c>
      <c r="B35" s="705">
        <v>2013</v>
      </c>
      <c r="C35" s="508">
        <v>464</v>
      </c>
      <c r="D35" s="128">
        <v>77</v>
      </c>
      <c r="E35" s="128">
        <v>86</v>
      </c>
      <c r="F35" s="128">
        <v>292</v>
      </c>
    </row>
    <row r="36" spans="1:6" ht="13.5" thickBot="1">
      <c r="A36" s="653" t="s">
        <v>133</v>
      </c>
      <c r="B36" s="706">
        <v>2014</v>
      </c>
      <c r="C36" s="509">
        <v>373</v>
      </c>
      <c r="D36" s="136">
        <v>79</v>
      </c>
      <c r="E36" s="136">
        <v>80</v>
      </c>
      <c r="F36" s="136">
        <v>213</v>
      </c>
    </row>
    <row r="37" spans="1:6">
      <c r="A37" s="116"/>
      <c r="B37" s="128"/>
      <c r="C37" s="508"/>
      <c r="D37" s="128"/>
      <c r="E37" s="128"/>
      <c r="F37" s="128"/>
    </row>
    <row r="38" spans="1:6">
      <c r="A38" s="116" t="s">
        <v>134</v>
      </c>
      <c r="B38" s="128">
        <v>2013</v>
      </c>
      <c r="C38" s="508">
        <v>2409</v>
      </c>
      <c r="D38" s="128">
        <v>112</v>
      </c>
      <c r="E38" s="128">
        <v>1110</v>
      </c>
      <c r="F38" s="128">
        <v>2016</v>
      </c>
    </row>
    <row r="39" spans="1:6" ht="13.5" thickBot="1">
      <c r="A39" s="116"/>
      <c r="B39" s="136">
        <v>2014</v>
      </c>
      <c r="C39" s="508">
        <v>2520</v>
      </c>
      <c r="D39" s="128">
        <v>100</v>
      </c>
      <c r="E39" s="128">
        <v>1183</v>
      </c>
      <c r="F39" s="128">
        <v>2138</v>
      </c>
    </row>
    <row r="40" spans="1:6">
      <c r="A40" s="894" t="s">
        <v>135</v>
      </c>
      <c r="B40" s="134"/>
      <c r="C40" s="139"/>
      <c r="D40" s="511"/>
      <c r="E40" s="134"/>
      <c r="F40" s="139"/>
    </row>
    <row r="41" spans="1:6">
      <c r="A41" s="895"/>
      <c r="B41" s="128">
        <v>2013</v>
      </c>
      <c r="C41" s="508">
        <f>C11+C26+C29+C32+C35+C38</f>
        <v>25992</v>
      </c>
      <c r="D41" s="128">
        <f>D11+D26+D29+D32+D35+D38</f>
        <v>7877</v>
      </c>
      <c r="E41" s="128">
        <f>E11+E26+E29+E32+E35+E38</f>
        <v>6506</v>
      </c>
      <c r="F41" s="128">
        <f>F11+F26+F29+F32+F35+F38</f>
        <v>11464</v>
      </c>
    </row>
    <row r="42" spans="1:6">
      <c r="A42" s="895"/>
      <c r="B42" s="140" t="s">
        <v>136</v>
      </c>
      <c r="C42" s="673">
        <f>C41/$C$41*100</f>
        <v>100</v>
      </c>
      <c r="D42" s="512">
        <f>D41/$C$41*100</f>
        <v>30.305478608802712</v>
      </c>
      <c r="E42" s="512">
        <f>E41/$C$41*100</f>
        <v>25.030778701138811</v>
      </c>
      <c r="F42" s="143">
        <f>F41/$C$41*100</f>
        <v>44.105878731917514</v>
      </c>
    </row>
    <row r="43" spans="1:6">
      <c r="A43" s="895"/>
      <c r="B43" s="140"/>
      <c r="C43" s="674"/>
      <c r="D43" s="513"/>
      <c r="E43" s="140"/>
      <c r="F43" s="144"/>
    </row>
    <row r="44" spans="1:6">
      <c r="A44" s="895"/>
      <c r="B44" s="128">
        <v>2014</v>
      </c>
      <c r="C44" s="508">
        <f>C12+C27+C30+C33+C36+C39</f>
        <v>24475</v>
      </c>
      <c r="D44" s="128">
        <f>D12+D27+D30+D33+D36+D39</f>
        <v>7920</v>
      </c>
      <c r="E44" s="128">
        <f>E12+E27+E30+E33+E36+E39</f>
        <v>5230</v>
      </c>
      <c r="F44" s="128">
        <f>F12+F27+F30+F33+F36+F39</f>
        <v>10706</v>
      </c>
    </row>
    <row r="45" spans="1:6" ht="13.5" thickBot="1">
      <c r="A45" s="896"/>
      <c r="B45" s="145" t="s">
        <v>136</v>
      </c>
      <c r="C45" s="675">
        <f>C44/$C$44*100</f>
        <v>100</v>
      </c>
      <c r="D45" s="514">
        <f>D44/$C$44*100</f>
        <v>32.359550561797754</v>
      </c>
      <c r="E45" s="514">
        <f>E44/$C$44*100</f>
        <v>21.368743615934626</v>
      </c>
      <c r="F45" s="515">
        <f>F44/$C$44*100</f>
        <v>43.742594484167519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zoomScaleNormal="100" workbookViewId="0">
      <selection activeCell="P13" sqref="P13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.5703125" customWidth="1"/>
    <col min="5" max="5" width="14.140625" customWidth="1"/>
    <col min="6" max="6" width="12.140625" customWidth="1"/>
    <col min="7" max="7" width="12.28515625" customWidth="1"/>
    <col min="8" max="8" width="13.570312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6">
      <c r="A1" s="516"/>
      <c r="B1" s="516"/>
      <c r="C1" s="516"/>
      <c r="D1" s="516"/>
      <c r="E1" s="516"/>
      <c r="F1" s="516"/>
      <c r="G1" s="516"/>
      <c r="H1" s="516"/>
      <c r="I1" s="407" t="s">
        <v>277</v>
      </c>
    </row>
    <row r="2" spans="1:16" ht="12" customHeight="1">
      <c r="A2" s="965" t="s">
        <v>278</v>
      </c>
      <c r="B2" s="965"/>
      <c r="C2" s="965"/>
      <c r="D2" s="965"/>
      <c r="E2" s="965"/>
      <c r="F2" s="965"/>
      <c r="G2" s="965"/>
      <c r="H2" s="965"/>
      <c r="I2" s="965"/>
    </row>
    <row r="3" spans="1:16" ht="12" customHeight="1">
      <c r="A3" s="966" t="s">
        <v>359</v>
      </c>
      <c r="B3" s="966"/>
      <c r="C3" s="966"/>
      <c r="D3" s="966"/>
      <c r="E3" s="966"/>
      <c r="F3" s="966"/>
      <c r="G3" s="966"/>
      <c r="H3" s="966"/>
      <c r="I3" s="966"/>
    </row>
    <row r="4" spans="1:16" ht="6.75" customHeight="1" thickBot="1">
      <c r="A4" s="516"/>
      <c r="B4" s="516"/>
      <c r="C4" s="516"/>
      <c r="D4" s="516"/>
      <c r="E4" s="516"/>
      <c r="F4" s="516"/>
      <c r="G4" s="516"/>
      <c r="H4" s="516"/>
      <c r="I4" s="516"/>
    </row>
    <row r="5" spans="1:16" ht="13.5" customHeight="1" thickBot="1">
      <c r="A5" s="773" t="s">
        <v>34</v>
      </c>
      <c r="B5" s="776" t="s">
        <v>279</v>
      </c>
      <c r="C5" s="776"/>
      <c r="D5" s="776"/>
      <c r="E5" s="968"/>
      <c r="F5" s="969" t="s">
        <v>300</v>
      </c>
      <c r="G5" s="776"/>
      <c r="H5" s="776"/>
      <c r="I5" s="777"/>
    </row>
    <row r="6" spans="1:16" ht="20.25" customHeight="1">
      <c r="A6" s="774"/>
      <c r="B6" s="970" t="s">
        <v>32</v>
      </c>
      <c r="C6" s="779"/>
      <c r="D6" s="973" t="s">
        <v>355</v>
      </c>
      <c r="E6" s="976" t="s">
        <v>358</v>
      </c>
      <c r="F6" s="970" t="s">
        <v>32</v>
      </c>
      <c r="G6" s="779"/>
      <c r="H6" s="973" t="s">
        <v>356</v>
      </c>
      <c r="I6" s="976" t="s">
        <v>357</v>
      </c>
    </row>
    <row r="7" spans="1:16">
      <c r="A7" s="774"/>
      <c r="B7" s="971"/>
      <c r="C7" s="781"/>
      <c r="D7" s="974"/>
      <c r="E7" s="977"/>
      <c r="F7" s="971"/>
      <c r="G7" s="781"/>
      <c r="H7" s="974"/>
      <c r="I7" s="977"/>
    </row>
    <row r="8" spans="1:16" ht="6.75" customHeight="1" thickBot="1">
      <c r="A8" s="774"/>
      <c r="B8" s="971"/>
      <c r="C8" s="782"/>
      <c r="D8" s="974"/>
      <c r="E8" s="977"/>
      <c r="F8" s="972"/>
      <c r="G8" s="782"/>
      <c r="H8" s="974"/>
      <c r="I8" s="977"/>
    </row>
    <row r="9" spans="1:16" ht="25.5" customHeight="1" thickBot="1">
      <c r="A9" s="967"/>
      <c r="B9" s="38" t="s">
        <v>227</v>
      </c>
      <c r="C9" s="426" t="s">
        <v>314</v>
      </c>
      <c r="D9" s="975"/>
      <c r="E9" s="978"/>
      <c r="F9" s="517" t="s">
        <v>301</v>
      </c>
      <c r="G9" s="425" t="s">
        <v>315</v>
      </c>
      <c r="H9" s="975"/>
      <c r="I9" s="978"/>
      <c r="P9" s="770"/>
    </row>
    <row r="10" spans="1:16" ht="13.5" thickBot="1">
      <c r="A10" s="18" t="s">
        <v>39</v>
      </c>
      <c r="B10" s="28">
        <v>37049</v>
      </c>
      <c r="C10" s="7">
        <v>34081</v>
      </c>
      <c r="D10" s="519">
        <f>C10-B10</f>
        <v>-2968</v>
      </c>
      <c r="E10" s="13">
        <f>C10/B10*100</f>
        <v>91.988987557019087</v>
      </c>
      <c r="F10" s="518">
        <v>35444</v>
      </c>
      <c r="G10" s="520">
        <v>29277</v>
      </c>
      <c r="H10" s="519">
        <f>G10-F10</f>
        <v>-6167</v>
      </c>
      <c r="I10" s="13">
        <f>G10/F10*100</f>
        <v>82.600722266109912</v>
      </c>
      <c r="J10" s="521"/>
    </row>
    <row r="11" spans="1:16">
      <c r="A11" s="19" t="s">
        <v>14</v>
      </c>
      <c r="B11" s="29">
        <v>4369</v>
      </c>
      <c r="C11" s="3">
        <v>3887</v>
      </c>
      <c r="D11" s="523">
        <f>C11-B11</f>
        <v>-482</v>
      </c>
      <c r="E11" s="14">
        <f>C11/B11*100</f>
        <v>88.967727168688484</v>
      </c>
      <c r="F11" s="522">
        <v>4000</v>
      </c>
      <c r="G11" s="524">
        <v>2986</v>
      </c>
      <c r="H11" s="523">
        <f>G11-F11</f>
        <v>-1014</v>
      </c>
      <c r="I11" s="14">
        <f>G11/F11*100</f>
        <v>74.650000000000006</v>
      </c>
      <c r="J11" s="521"/>
    </row>
    <row r="12" spans="1:16">
      <c r="A12" s="20" t="s">
        <v>17</v>
      </c>
      <c r="B12" s="30">
        <v>4384</v>
      </c>
      <c r="C12" s="4">
        <v>3865</v>
      </c>
      <c r="D12" s="526">
        <f t="shared" ref="D12:D21" si="0">C12-B12</f>
        <v>-519</v>
      </c>
      <c r="E12" s="15">
        <f t="shared" ref="E12:E21" si="1">C12/B12*100</f>
        <v>88.16149635036497</v>
      </c>
      <c r="F12" s="525">
        <v>4171</v>
      </c>
      <c r="G12" s="524">
        <v>3403</v>
      </c>
      <c r="H12" s="526">
        <f t="shared" ref="H12:H45" si="2">G12-F12</f>
        <v>-768</v>
      </c>
      <c r="I12" s="15">
        <f t="shared" ref="I12:I45" si="3">G12/F12*100</f>
        <v>81.587149364660746</v>
      </c>
      <c r="J12" s="521"/>
    </row>
    <row r="13" spans="1:16">
      <c r="A13" s="21" t="s">
        <v>2</v>
      </c>
      <c r="B13" s="30">
        <v>3673</v>
      </c>
      <c r="C13" s="4">
        <v>3263</v>
      </c>
      <c r="D13" s="526">
        <f t="shared" si="0"/>
        <v>-410</v>
      </c>
      <c r="E13" s="15">
        <f t="shared" si="1"/>
        <v>88.837462564661038</v>
      </c>
      <c r="F13" s="525">
        <v>3324</v>
      </c>
      <c r="G13" s="524">
        <v>2689</v>
      </c>
      <c r="H13" s="526">
        <f t="shared" si="2"/>
        <v>-635</v>
      </c>
      <c r="I13" s="15">
        <f t="shared" si="3"/>
        <v>80.896510228640196</v>
      </c>
      <c r="J13" s="521"/>
      <c r="O13" s="527"/>
    </row>
    <row r="14" spans="1:16">
      <c r="A14" s="21" t="s">
        <v>18</v>
      </c>
      <c r="B14" s="29">
        <v>4126</v>
      </c>
      <c r="C14" s="3">
        <v>3782</v>
      </c>
      <c r="D14" s="523">
        <f t="shared" si="0"/>
        <v>-344</v>
      </c>
      <c r="E14" s="14">
        <f t="shared" si="1"/>
        <v>91.662627241880756</v>
      </c>
      <c r="F14" s="522">
        <v>3842</v>
      </c>
      <c r="G14" s="524">
        <v>3241</v>
      </c>
      <c r="H14" s="523">
        <f t="shared" si="2"/>
        <v>-601</v>
      </c>
      <c r="I14" s="14">
        <f t="shared" si="3"/>
        <v>84.357105674128064</v>
      </c>
      <c r="J14" s="521"/>
    </row>
    <row r="15" spans="1:16">
      <c r="A15" s="20" t="s">
        <v>19</v>
      </c>
      <c r="B15" s="30">
        <v>3395</v>
      </c>
      <c r="C15" s="4">
        <v>2820</v>
      </c>
      <c r="D15" s="526">
        <f t="shared" si="0"/>
        <v>-575</v>
      </c>
      <c r="E15" s="15">
        <f t="shared" si="1"/>
        <v>83.06332842415317</v>
      </c>
      <c r="F15" s="525">
        <v>2997</v>
      </c>
      <c r="G15" s="524">
        <v>2243</v>
      </c>
      <c r="H15" s="526">
        <f t="shared" si="2"/>
        <v>-754</v>
      </c>
      <c r="I15" s="15">
        <f t="shared" si="3"/>
        <v>74.841508174841508</v>
      </c>
      <c r="J15" s="521"/>
    </row>
    <row r="16" spans="1:16">
      <c r="A16" s="20" t="s">
        <v>22</v>
      </c>
      <c r="B16" s="30">
        <v>4328</v>
      </c>
      <c r="C16" s="4">
        <v>4002</v>
      </c>
      <c r="D16" s="526">
        <f t="shared" si="0"/>
        <v>-326</v>
      </c>
      <c r="E16" s="15">
        <f t="shared" si="1"/>
        <v>92.467652495378928</v>
      </c>
      <c r="F16" s="525">
        <v>3957</v>
      </c>
      <c r="G16" s="524">
        <v>3316</v>
      </c>
      <c r="H16" s="526">
        <f t="shared" si="2"/>
        <v>-641</v>
      </c>
      <c r="I16" s="15">
        <f t="shared" si="3"/>
        <v>83.80085923679556</v>
      </c>
      <c r="J16" s="521"/>
    </row>
    <row r="17" spans="1:10">
      <c r="A17" s="20" t="s">
        <v>23</v>
      </c>
      <c r="B17" s="30">
        <v>3932</v>
      </c>
      <c r="C17" s="4">
        <v>3801</v>
      </c>
      <c r="D17" s="526">
        <f t="shared" si="0"/>
        <v>-131</v>
      </c>
      <c r="E17" s="15">
        <f t="shared" si="1"/>
        <v>96.668362156663278</v>
      </c>
      <c r="F17" s="525">
        <v>4039</v>
      </c>
      <c r="G17" s="524">
        <v>3482</v>
      </c>
      <c r="H17" s="526">
        <f t="shared" si="2"/>
        <v>-557</v>
      </c>
      <c r="I17" s="15">
        <f t="shared" si="3"/>
        <v>86.209457786580828</v>
      </c>
      <c r="J17" s="521"/>
    </row>
    <row r="18" spans="1:10">
      <c r="A18" s="20" t="s">
        <v>13</v>
      </c>
      <c r="B18" s="30">
        <v>4580</v>
      </c>
      <c r="C18" s="4">
        <v>4665</v>
      </c>
      <c r="D18" s="526">
        <f t="shared" si="0"/>
        <v>85</v>
      </c>
      <c r="E18" s="15">
        <f t="shared" si="1"/>
        <v>101.85589519650655</v>
      </c>
      <c r="F18" s="525">
        <v>4666</v>
      </c>
      <c r="G18" s="524">
        <v>4146</v>
      </c>
      <c r="H18" s="526">
        <f t="shared" si="2"/>
        <v>-520</v>
      </c>
      <c r="I18" s="15">
        <f t="shared" si="3"/>
        <v>88.855550792970433</v>
      </c>
      <c r="J18" s="521"/>
    </row>
    <row r="19" spans="1:10" ht="13.5" thickBot="1">
      <c r="A19" s="22" t="s">
        <v>28</v>
      </c>
      <c r="B19" s="29">
        <v>4262</v>
      </c>
      <c r="C19" s="3">
        <v>3996</v>
      </c>
      <c r="D19" s="523">
        <f t="shared" si="0"/>
        <v>-266</v>
      </c>
      <c r="E19" s="14">
        <f t="shared" si="1"/>
        <v>93.758798686062889</v>
      </c>
      <c r="F19" s="522">
        <v>4448</v>
      </c>
      <c r="G19" s="524">
        <v>3771</v>
      </c>
      <c r="H19" s="523">
        <f t="shared" si="2"/>
        <v>-677</v>
      </c>
      <c r="I19" s="14">
        <f t="shared" si="3"/>
        <v>84.779676258992808</v>
      </c>
      <c r="J19" s="521"/>
    </row>
    <row r="20" spans="1:10" ht="13.5" thickBot="1">
      <c r="A20" s="23" t="s">
        <v>40</v>
      </c>
      <c r="B20" s="31">
        <v>24353</v>
      </c>
      <c r="C20" s="9">
        <v>23936</v>
      </c>
      <c r="D20" s="529">
        <f t="shared" si="0"/>
        <v>-417</v>
      </c>
      <c r="E20" s="16">
        <f t="shared" si="1"/>
        <v>98.287685295446153</v>
      </c>
      <c r="F20" s="528">
        <v>24077</v>
      </c>
      <c r="G20" s="530">
        <v>21450</v>
      </c>
      <c r="H20" s="529">
        <f t="shared" si="2"/>
        <v>-2627</v>
      </c>
      <c r="I20" s="16">
        <f t="shared" si="3"/>
        <v>89.089172239066329</v>
      </c>
      <c r="J20" s="521"/>
    </row>
    <row r="21" spans="1:10">
      <c r="A21" s="19" t="s">
        <v>1</v>
      </c>
      <c r="B21" s="29">
        <v>4774</v>
      </c>
      <c r="C21" s="3">
        <v>4716</v>
      </c>
      <c r="D21" s="523">
        <f t="shared" si="0"/>
        <v>-58</v>
      </c>
      <c r="E21" s="14">
        <f t="shared" si="1"/>
        <v>98.785085881860084</v>
      </c>
      <c r="F21" s="522">
        <v>4558</v>
      </c>
      <c r="G21" s="524">
        <v>4192</v>
      </c>
      <c r="H21" s="523">
        <f t="shared" si="2"/>
        <v>-366</v>
      </c>
      <c r="I21" s="14">
        <f t="shared" si="3"/>
        <v>91.970162351908741</v>
      </c>
      <c r="J21" s="521"/>
    </row>
    <row r="22" spans="1:10">
      <c r="A22" s="20" t="s">
        <v>16</v>
      </c>
      <c r="B22" s="30">
        <v>3369</v>
      </c>
      <c r="C22" s="4">
        <v>3210</v>
      </c>
      <c r="D22" s="526">
        <f>C22-B22</f>
        <v>-159</v>
      </c>
      <c r="E22" s="15">
        <f>C22/B22*100</f>
        <v>95.280498664292082</v>
      </c>
      <c r="F22" s="525">
        <v>3415</v>
      </c>
      <c r="G22" s="524">
        <v>2792</v>
      </c>
      <c r="H22" s="526">
        <f>G22-F22</f>
        <v>-623</v>
      </c>
      <c r="I22" s="15">
        <f>G22/F22*100</f>
        <v>81.756954612005856</v>
      </c>
      <c r="J22" s="521"/>
    </row>
    <row r="23" spans="1:10">
      <c r="A23" s="21" t="s">
        <v>3</v>
      </c>
      <c r="B23" s="30">
        <v>5018</v>
      </c>
      <c r="C23" s="4">
        <v>5151</v>
      </c>
      <c r="D23" s="526">
        <f t="shared" ref="D23:D40" si="4">C23-B23</f>
        <v>133</v>
      </c>
      <c r="E23" s="15">
        <f t="shared" ref="E23:E40" si="5">C23/B23*100</f>
        <v>102.65045834994022</v>
      </c>
      <c r="F23" s="525">
        <v>4891</v>
      </c>
      <c r="G23" s="524">
        <v>4599</v>
      </c>
      <c r="H23" s="526">
        <f t="shared" si="2"/>
        <v>-292</v>
      </c>
      <c r="I23" s="15">
        <f t="shared" si="3"/>
        <v>94.029850746268664</v>
      </c>
      <c r="J23" s="521"/>
    </row>
    <row r="24" spans="1:10">
      <c r="A24" s="24" t="s">
        <v>21</v>
      </c>
      <c r="B24" s="29">
        <v>3661</v>
      </c>
      <c r="C24" s="3">
        <v>3654</v>
      </c>
      <c r="D24" s="523">
        <f t="shared" si="4"/>
        <v>-7</v>
      </c>
      <c r="E24" s="14">
        <f t="shared" si="5"/>
        <v>99.808795411089875</v>
      </c>
      <c r="F24" s="522">
        <v>3723</v>
      </c>
      <c r="G24" s="524">
        <v>3251</v>
      </c>
      <c r="H24" s="523">
        <f t="shared" si="2"/>
        <v>-472</v>
      </c>
      <c r="I24" s="14">
        <f t="shared" si="3"/>
        <v>87.32205210851464</v>
      </c>
      <c r="J24" s="521"/>
    </row>
    <row r="25" spans="1:10">
      <c r="A25" s="20" t="s">
        <v>4</v>
      </c>
      <c r="B25" s="30">
        <v>4158</v>
      </c>
      <c r="C25" s="4">
        <v>4116</v>
      </c>
      <c r="D25" s="526">
        <f t="shared" si="4"/>
        <v>-42</v>
      </c>
      <c r="E25" s="15">
        <f t="shared" si="5"/>
        <v>98.98989898989899</v>
      </c>
      <c r="F25" s="525">
        <v>4184</v>
      </c>
      <c r="G25" s="524">
        <v>3658</v>
      </c>
      <c r="H25" s="526">
        <f t="shared" si="2"/>
        <v>-526</v>
      </c>
      <c r="I25" s="15">
        <f t="shared" si="3"/>
        <v>87.428298279158696</v>
      </c>
      <c r="J25" s="521"/>
    </row>
    <row r="26" spans="1:10" ht="13.5" thickBot="1">
      <c r="A26" s="25" t="s">
        <v>7</v>
      </c>
      <c r="B26" s="32">
        <v>3373</v>
      </c>
      <c r="C26" s="6">
        <v>3089</v>
      </c>
      <c r="D26" s="531">
        <f t="shared" si="4"/>
        <v>-284</v>
      </c>
      <c r="E26" s="17">
        <f t="shared" si="5"/>
        <v>91.580195671509045</v>
      </c>
      <c r="F26" s="532">
        <v>3306</v>
      </c>
      <c r="G26" s="533">
        <v>2958</v>
      </c>
      <c r="H26" s="531">
        <f t="shared" si="2"/>
        <v>-348</v>
      </c>
      <c r="I26" s="17">
        <f t="shared" si="3"/>
        <v>89.473684210526315</v>
      </c>
      <c r="J26" s="521"/>
    </row>
    <row r="27" spans="1:10" ht="13.5" thickBot="1">
      <c r="A27" s="26" t="s">
        <v>41</v>
      </c>
      <c r="B27" s="33">
        <v>48289</v>
      </c>
      <c r="C27" s="11">
        <v>45152</v>
      </c>
      <c r="D27" s="529">
        <f t="shared" si="4"/>
        <v>-3137</v>
      </c>
      <c r="E27" s="16">
        <f t="shared" si="5"/>
        <v>93.503696494025561</v>
      </c>
      <c r="F27" s="534">
        <v>46741</v>
      </c>
      <c r="G27" s="535">
        <v>38558</v>
      </c>
      <c r="H27" s="529">
        <f t="shared" si="2"/>
        <v>-8183</v>
      </c>
      <c r="I27" s="16">
        <f t="shared" si="3"/>
        <v>82.492886331058386</v>
      </c>
      <c r="J27" s="521"/>
    </row>
    <row r="28" spans="1:10">
      <c r="A28" s="20" t="s">
        <v>15</v>
      </c>
      <c r="B28" s="30">
        <v>6504</v>
      </c>
      <c r="C28" s="4">
        <v>6164</v>
      </c>
      <c r="D28" s="526">
        <f t="shared" si="4"/>
        <v>-340</v>
      </c>
      <c r="E28" s="15">
        <f t="shared" si="5"/>
        <v>94.772447724477246</v>
      </c>
      <c r="F28" s="36">
        <v>6280</v>
      </c>
      <c r="G28" s="536">
        <v>5094</v>
      </c>
      <c r="H28" s="526">
        <f t="shared" si="2"/>
        <v>-1186</v>
      </c>
      <c r="I28" s="15">
        <f t="shared" si="3"/>
        <v>81.114649681528661</v>
      </c>
      <c r="J28" s="521"/>
    </row>
    <row r="29" spans="1:10">
      <c r="A29" s="20" t="s">
        <v>20</v>
      </c>
      <c r="B29" s="30">
        <v>14917</v>
      </c>
      <c r="C29" s="4">
        <v>14307</v>
      </c>
      <c r="D29" s="526">
        <f t="shared" si="4"/>
        <v>-610</v>
      </c>
      <c r="E29" s="15">
        <f t="shared" si="5"/>
        <v>95.910705906013277</v>
      </c>
      <c r="F29" s="36">
        <v>15024</v>
      </c>
      <c r="G29" s="536">
        <v>12667</v>
      </c>
      <c r="H29" s="526">
        <f t="shared" si="2"/>
        <v>-2357</v>
      </c>
      <c r="I29" s="15">
        <f t="shared" si="3"/>
        <v>84.311767838125661</v>
      </c>
      <c r="J29" s="521"/>
    </row>
    <row r="30" spans="1:10">
      <c r="A30" s="20" t="s">
        <v>26</v>
      </c>
      <c r="B30" s="30">
        <v>8942</v>
      </c>
      <c r="C30" s="4">
        <v>7899</v>
      </c>
      <c r="D30" s="526">
        <f t="shared" si="4"/>
        <v>-1043</v>
      </c>
      <c r="E30" s="15">
        <f t="shared" si="5"/>
        <v>88.335942742115861</v>
      </c>
      <c r="F30" s="36">
        <v>8138</v>
      </c>
      <c r="G30" s="536">
        <v>6620</v>
      </c>
      <c r="H30" s="526">
        <f t="shared" si="2"/>
        <v>-1518</v>
      </c>
      <c r="I30" s="15">
        <f t="shared" si="3"/>
        <v>81.346768247726715</v>
      </c>
      <c r="J30" s="521"/>
    </row>
    <row r="31" spans="1:10">
      <c r="A31" s="19" t="s">
        <v>280</v>
      </c>
      <c r="B31" s="29">
        <v>4488</v>
      </c>
      <c r="C31" s="3">
        <v>4118</v>
      </c>
      <c r="D31" s="526">
        <f t="shared" si="4"/>
        <v>-370</v>
      </c>
      <c r="E31" s="15">
        <f t="shared" si="5"/>
        <v>91.755793226381471</v>
      </c>
      <c r="F31" s="35">
        <v>4339</v>
      </c>
      <c r="G31" s="537">
        <v>3538</v>
      </c>
      <c r="H31" s="526">
        <f t="shared" si="2"/>
        <v>-801</v>
      </c>
      <c r="I31" s="15">
        <f t="shared" si="3"/>
        <v>81.539525236229551</v>
      </c>
      <c r="J31" s="521"/>
    </row>
    <row r="32" spans="1:10">
      <c r="A32" s="21" t="s">
        <v>281</v>
      </c>
      <c r="B32" s="30">
        <v>8029</v>
      </c>
      <c r="C32" s="4">
        <v>7479</v>
      </c>
      <c r="D32" s="526">
        <f t="shared" si="4"/>
        <v>-550</v>
      </c>
      <c r="E32" s="15">
        <f t="shared" si="5"/>
        <v>93.149831859509277</v>
      </c>
      <c r="F32" s="36">
        <v>7700</v>
      </c>
      <c r="G32" s="536">
        <v>6220</v>
      </c>
      <c r="H32" s="526">
        <f t="shared" si="2"/>
        <v>-1480</v>
      </c>
      <c r="I32" s="15">
        <f t="shared" si="3"/>
        <v>80.779220779220779</v>
      </c>
      <c r="J32" s="521"/>
    </row>
    <row r="33" spans="1:10" ht="13.5" thickBot="1">
      <c r="A33" s="22" t="s">
        <v>27</v>
      </c>
      <c r="B33" s="29">
        <v>5409</v>
      </c>
      <c r="C33" s="3">
        <v>5185</v>
      </c>
      <c r="D33" s="523">
        <f t="shared" si="4"/>
        <v>-224</v>
      </c>
      <c r="E33" s="14">
        <f t="shared" si="5"/>
        <v>95.858753928637455</v>
      </c>
      <c r="F33" s="35">
        <v>5260</v>
      </c>
      <c r="G33" s="536">
        <v>4419</v>
      </c>
      <c r="H33" s="523">
        <f t="shared" si="2"/>
        <v>-841</v>
      </c>
      <c r="I33" s="14">
        <f t="shared" si="3"/>
        <v>84.01140684410646</v>
      </c>
      <c r="J33" s="521"/>
    </row>
    <row r="34" spans="1:10" ht="13.5" thickBot="1">
      <c r="A34" s="23" t="s">
        <v>35</v>
      </c>
      <c r="B34" s="31">
        <v>28681</v>
      </c>
      <c r="C34" s="9">
        <v>27931</v>
      </c>
      <c r="D34" s="529">
        <f t="shared" si="4"/>
        <v>-750</v>
      </c>
      <c r="E34" s="16">
        <f t="shared" si="5"/>
        <v>97.385028416024539</v>
      </c>
      <c r="F34" s="538">
        <v>28744</v>
      </c>
      <c r="G34" s="539">
        <v>23295</v>
      </c>
      <c r="H34" s="529">
        <f t="shared" si="2"/>
        <v>-5449</v>
      </c>
      <c r="I34" s="16">
        <f t="shared" si="3"/>
        <v>81.043000278318956</v>
      </c>
      <c r="J34" s="521"/>
    </row>
    <row r="35" spans="1:10">
      <c r="A35" s="19" t="s">
        <v>5</v>
      </c>
      <c r="B35" s="29">
        <v>2351</v>
      </c>
      <c r="C35" s="3">
        <v>2189</v>
      </c>
      <c r="D35" s="523">
        <f t="shared" si="4"/>
        <v>-162</v>
      </c>
      <c r="E35" s="14">
        <f t="shared" si="5"/>
        <v>93.109315185027654</v>
      </c>
      <c r="F35" s="35">
        <v>2398</v>
      </c>
      <c r="G35" s="536">
        <v>2074</v>
      </c>
      <c r="H35" s="523">
        <f t="shared" si="2"/>
        <v>-324</v>
      </c>
      <c r="I35" s="14">
        <f t="shared" si="3"/>
        <v>86.48874061718098</v>
      </c>
      <c r="J35" s="521"/>
    </row>
    <row r="36" spans="1:10">
      <c r="A36" s="20" t="s">
        <v>24</v>
      </c>
      <c r="B36" s="30">
        <v>5989</v>
      </c>
      <c r="C36" s="4">
        <v>5854</v>
      </c>
      <c r="D36" s="526">
        <f t="shared" si="4"/>
        <v>-135</v>
      </c>
      <c r="E36" s="15">
        <f t="shared" si="5"/>
        <v>97.745867423609951</v>
      </c>
      <c r="F36" s="36">
        <v>5993</v>
      </c>
      <c r="G36" s="536">
        <v>4782</v>
      </c>
      <c r="H36" s="526">
        <f t="shared" si="2"/>
        <v>-1211</v>
      </c>
      <c r="I36" s="15">
        <f t="shared" si="3"/>
        <v>79.793091940597364</v>
      </c>
      <c r="J36" s="521"/>
    </row>
    <row r="37" spans="1:10">
      <c r="A37" s="19" t="s">
        <v>6</v>
      </c>
      <c r="B37" s="29">
        <v>3863</v>
      </c>
      <c r="C37" s="3">
        <v>4272</v>
      </c>
      <c r="D37" s="523">
        <f t="shared" si="4"/>
        <v>409</v>
      </c>
      <c r="E37" s="14">
        <f t="shared" si="5"/>
        <v>110.58762619725601</v>
      </c>
      <c r="F37" s="35">
        <v>4456</v>
      </c>
      <c r="G37" s="536">
        <v>3300</v>
      </c>
      <c r="H37" s="523">
        <f t="shared" si="2"/>
        <v>-1156</v>
      </c>
      <c r="I37" s="14">
        <f t="shared" si="3"/>
        <v>74.057450628366254</v>
      </c>
      <c r="J37" s="521"/>
    </row>
    <row r="38" spans="1:10">
      <c r="A38" s="20" t="s">
        <v>25</v>
      </c>
      <c r="B38" s="30">
        <v>2801</v>
      </c>
      <c r="C38" s="4">
        <v>2732</v>
      </c>
      <c r="D38" s="526">
        <f t="shared" si="4"/>
        <v>-69</v>
      </c>
      <c r="E38" s="15">
        <f t="shared" si="5"/>
        <v>97.53659407354516</v>
      </c>
      <c r="F38" s="36">
        <v>2670</v>
      </c>
      <c r="G38" s="536">
        <v>2379</v>
      </c>
      <c r="H38" s="526">
        <f t="shared" si="2"/>
        <v>-291</v>
      </c>
      <c r="I38" s="15">
        <f t="shared" si="3"/>
        <v>89.101123595505612</v>
      </c>
      <c r="J38" s="521"/>
    </row>
    <row r="39" spans="1:10">
      <c r="A39" s="20" t="s">
        <v>8</v>
      </c>
      <c r="B39" s="30">
        <v>2567</v>
      </c>
      <c r="C39" s="4">
        <v>2376</v>
      </c>
      <c r="D39" s="526">
        <f t="shared" si="4"/>
        <v>-191</v>
      </c>
      <c r="E39" s="15">
        <f t="shared" si="5"/>
        <v>92.559407869107915</v>
      </c>
      <c r="F39" s="36">
        <v>2459</v>
      </c>
      <c r="G39" s="536">
        <v>2054</v>
      </c>
      <c r="H39" s="526">
        <f t="shared" si="2"/>
        <v>-405</v>
      </c>
      <c r="I39" s="15">
        <f t="shared" si="3"/>
        <v>83.529890199267996</v>
      </c>
      <c r="J39" s="521"/>
    </row>
    <row r="40" spans="1:10">
      <c r="A40" s="20" t="s">
        <v>9</v>
      </c>
      <c r="B40" s="30">
        <v>3945</v>
      </c>
      <c r="C40" s="4">
        <v>3941</v>
      </c>
      <c r="D40" s="526">
        <f t="shared" si="4"/>
        <v>-4</v>
      </c>
      <c r="E40" s="15">
        <f t="shared" si="5"/>
        <v>99.898605830164769</v>
      </c>
      <c r="F40" s="36">
        <v>3973</v>
      </c>
      <c r="G40" s="536">
        <v>2971</v>
      </c>
      <c r="H40" s="526">
        <f t="shared" si="2"/>
        <v>-1002</v>
      </c>
      <c r="I40" s="15">
        <f t="shared" si="3"/>
        <v>74.779763402970048</v>
      </c>
      <c r="J40" s="521"/>
    </row>
    <row r="41" spans="1:10">
      <c r="A41" s="20" t="s">
        <v>10</v>
      </c>
      <c r="B41" s="30">
        <v>3881</v>
      </c>
      <c r="C41" s="4">
        <v>3547</v>
      </c>
      <c r="D41" s="526">
        <f>C41-B41</f>
        <v>-334</v>
      </c>
      <c r="E41" s="15">
        <f>C41/B41*100</f>
        <v>91.393970626127285</v>
      </c>
      <c r="F41" s="36">
        <v>3738</v>
      </c>
      <c r="G41" s="536">
        <v>3015</v>
      </c>
      <c r="H41" s="526">
        <f>G41-F41</f>
        <v>-723</v>
      </c>
      <c r="I41" s="15">
        <f>G41/F41*100</f>
        <v>80.658105939004827</v>
      </c>
      <c r="J41" s="521"/>
    </row>
    <row r="42" spans="1:10" ht="13.5" thickBot="1">
      <c r="A42" s="27" t="s">
        <v>12</v>
      </c>
      <c r="B42" s="29">
        <v>3284</v>
      </c>
      <c r="C42" s="3">
        <v>3020</v>
      </c>
      <c r="D42" s="523">
        <f>C42-B42</f>
        <v>-264</v>
      </c>
      <c r="E42" s="14">
        <f>C42/B42*100</f>
        <v>91.961023142509134</v>
      </c>
      <c r="F42" s="35">
        <v>3057</v>
      </c>
      <c r="G42" s="536">
        <v>2720</v>
      </c>
      <c r="H42" s="523">
        <f t="shared" si="2"/>
        <v>-337</v>
      </c>
      <c r="I42" s="14">
        <f t="shared" si="3"/>
        <v>88.976120379456987</v>
      </c>
      <c r="J42" s="521"/>
    </row>
    <row r="43" spans="1:10" ht="13.5" thickBot="1">
      <c r="A43" s="23" t="s">
        <v>36</v>
      </c>
      <c r="B43" s="31">
        <v>18997</v>
      </c>
      <c r="C43" s="9">
        <v>18620</v>
      </c>
      <c r="D43" s="529">
        <f>C43-B43</f>
        <v>-377</v>
      </c>
      <c r="E43" s="16">
        <f>C43/B43*100</f>
        <v>98.015476127809649</v>
      </c>
      <c r="F43" s="538">
        <v>18552</v>
      </c>
      <c r="G43" s="539">
        <v>16391</v>
      </c>
      <c r="H43" s="529">
        <f t="shared" si="2"/>
        <v>-2161</v>
      </c>
      <c r="I43" s="16">
        <f t="shared" si="3"/>
        <v>88.351660198361358</v>
      </c>
      <c r="J43" s="521"/>
    </row>
    <row r="44" spans="1:10" ht="13.5" thickBot="1">
      <c r="A44" s="27" t="s">
        <v>11</v>
      </c>
      <c r="B44" s="29">
        <v>18997</v>
      </c>
      <c r="C44" s="3">
        <v>18620</v>
      </c>
      <c r="D44" s="523">
        <f>C44-B44</f>
        <v>-377</v>
      </c>
      <c r="E44" s="14">
        <f>C44/B44*100</f>
        <v>98.015476127809649</v>
      </c>
      <c r="F44" s="35">
        <v>18552</v>
      </c>
      <c r="G44" s="540">
        <v>16391</v>
      </c>
      <c r="H44" s="523">
        <f t="shared" si="2"/>
        <v>-2161</v>
      </c>
      <c r="I44" s="14">
        <f t="shared" si="3"/>
        <v>88.351660198361358</v>
      </c>
      <c r="J44" s="521"/>
    </row>
    <row r="45" spans="1:10" ht="27" customHeight="1" thickBot="1">
      <c r="A45" s="34" t="s">
        <v>33</v>
      </c>
      <c r="B45" s="28">
        <v>157369</v>
      </c>
      <c r="C45" s="7">
        <v>149720</v>
      </c>
      <c r="D45" s="519">
        <f>C45-B45</f>
        <v>-7649</v>
      </c>
      <c r="E45" s="13">
        <f>C45/B45*100</f>
        <v>95.139449319751662</v>
      </c>
      <c r="F45" s="541">
        <v>153558</v>
      </c>
      <c r="G45" s="542">
        <v>128971</v>
      </c>
      <c r="H45" s="519">
        <f t="shared" si="2"/>
        <v>-24587</v>
      </c>
      <c r="I45" s="13">
        <f t="shared" si="3"/>
        <v>83.988460386303544</v>
      </c>
      <c r="J45" s="543"/>
    </row>
    <row r="46" spans="1:10" ht="16.5" customHeight="1">
      <c r="A46" s="2" t="s">
        <v>282</v>
      </c>
      <c r="B46" s="544"/>
      <c r="C46" s="544"/>
      <c r="D46" s="544"/>
      <c r="E46" s="545"/>
      <c r="F46" s="544"/>
      <c r="G46" s="544"/>
      <c r="H46" s="544"/>
      <c r="I46" s="545"/>
      <c r="J46" s="543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11">
    <mergeCell ref="A2:I2"/>
    <mergeCell ref="A3:I3"/>
    <mergeCell ref="A5:A9"/>
    <mergeCell ref="B5:E5"/>
    <mergeCell ref="F5:I5"/>
    <mergeCell ref="B6:C8"/>
    <mergeCell ref="F6:G8"/>
    <mergeCell ref="D6:D9"/>
    <mergeCell ref="H6:H9"/>
    <mergeCell ref="I6:I9"/>
    <mergeCell ref="E6:E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activeCell="E9" sqref="E9:E45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427" t="s">
        <v>283</v>
      </c>
    </row>
    <row r="2" spans="1:6" ht="15.75">
      <c r="A2" s="979" t="s">
        <v>284</v>
      </c>
      <c r="B2" s="979"/>
      <c r="C2" s="979"/>
      <c r="D2" s="979"/>
      <c r="E2" s="979"/>
      <c r="F2" s="979"/>
    </row>
    <row r="3" spans="1:6" ht="15.75">
      <c r="A3" s="953" t="s">
        <v>360</v>
      </c>
      <c r="B3" s="953"/>
      <c r="C3" s="953"/>
      <c r="D3" s="953"/>
      <c r="E3" s="953"/>
      <c r="F3" s="953"/>
    </row>
    <row r="4" spans="1:6" ht="11.25" customHeight="1" thickBot="1">
      <c r="A4" s="885"/>
      <c r="B4" s="885"/>
      <c r="C4" s="885"/>
      <c r="D4" s="885"/>
    </row>
    <row r="5" spans="1:6">
      <c r="A5" s="980" t="s">
        <v>72</v>
      </c>
      <c r="B5" s="981"/>
      <c r="C5" s="981"/>
      <c r="D5" s="986" t="s">
        <v>346</v>
      </c>
      <c r="E5" s="986" t="s">
        <v>347</v>
      </c>
      <c r="F5" s="986" t="s">
        <v>285</v>
      </c>
    </row>
    <row r="6" spans="1:6">
      <c r="A6" s="982"/>
      <c r="B6" s="983"/>
      <c r="C6" s="983"/>
      <c r="D6" s="987"/>
      <c r="E6" s="987"/>
      <c r="F6" s="987"/>
    </row>
    <row r="7" spans="1:6">
      <c r="A7" s="982"/>
      <c r="B7" s="983"/>
      <c r="C7" s="983"/>
      <c r="D7" s="987"/>
      <c r="E7" s="987"/>
      <c r="F7" s="987"/>
    </row>
    <row r="8" spans="1:6" ht="13.5" thickBot="1">
      <c r="A8" s="984"/>
      <c r="B8" s="983"/>
      <c r="C8" s="985"/>
      <c r="D8" s="988"/>
      <c r="E8" s="988"/>
      <c r="F8" s="988"/>
    </row>
    <row r="9" spans="1:6" ht="16.5" thickBot="1">
      <c r="A9" s="546" t="s">
        <v>73</v>
      </c>
      <c r="B9" s="698"/>
      <c r="C9" s="547"/>
      <c r="D9" s="548">
        <v>139302</v>
      </c>
      <c r="E9" s="548">
        <v>120783</v>
      </c>
      <c r="F9" s="548">
        <f>E9-D9</f>
        <v>-18519</v>
      </c>
    </row>
    <row r="10" spans="1:6" ht="15.75">
      <c r="A10" s="648"/>
      <c r="B10" s="998" t="s">
        <v>79</v>
      </c>
      <c r="C10" s="999"/>
      <c r="D10" s="549">
        <v>118336</v>
      </c>
      <c r="E10" s="549">
        <v>102837</v>
      </c>
      <c r="F10" s="550">
        <f t="shared" ref="F10:F42" si="0">E10-D10</f>
        <v>-15499</v>
      </c>
    </row>
    <row r="11" spans="1:6" ht="15.75">
      <c r="A11" s="649"/>
      <c r="B11" s="1000" t="s">
        <v>80</v>
      </c>
      <c r="C11" s="1001"/>
      <c r="D11" s="551">
        <v>6725</v>
      </c>
      <c r="E11" s="551">
        <v>5274</v>
      </c>
      <c r="F11" s="552">
        <f t="shared" si="0"/>
        <v>-1451</v>
      </c>
    </row>
    <row r="12" spans="1:6" ht="15.75">
      <c r="A12" s="649"/>
      <c r="B12" s="699" t="s">
        <v>286</v>
      </c>
      <c r="C12" s="553"/>
      <c r="D12" s="551">
        <v>12043</v>
      </c>
      <c r="E12" s="551">
        <v>10412</v>
      </c>
      <c r="F12" s="552">
        <f t="shared" si="0"/>
        <v>-1631</v>
      </c>
    </row>
    <row r="13" spans="1:6" ht="15.75">
      <c r="A13" s="650"/>
      <c r="B13" s="700" t="s">
        <v>75</v>
      </c>
      <c r="C13" s="554"/>
      <c r="D13" s="551">
        <v>66246</v>
      </c>
      <c r="E13" s="551">
        <v>58164</v>
      </c>
      <c r="F13" s="552">
        <f t="shared" si="0"/>
        <v>-8082</v>
      </c>
    </row>
    <row r="14" spans="1:6" ht="15.75">
      <c r="A14" s="650"/>
      <c r="B14" s="701" t="s">
        <v>76</v>
      </c>
      <c r="C14" s="555"/>
      <c r="D14" s="551">
        <v>26420</v>
      </c>
      <c r="E14" s="551">
        <v>21308</v>
      </c>
      <c r="F14" s="552">
        <f t="shared" si="0"/>
        <v>-5112</v>
      </c>
    </row>
    <row r="15" spans="1:6" ht="15.75">
      <c r="A15" s="650"/>
      <c r="B15" s="702" t="s">
        <v>77</v>
      </c>
      <c r="C15" s="556"/>
      <c r="D15" s="551">
        <v>112882</v>
      </c>
      <c r="E15" s="551">
        <v>99475</v>
      </c>
      <c r="F15" s="552">
        <f t="shared" si="0"/>
        <v>-13407</v>
      </c>
    </row>
    <row r="16" spans="1:6" ht="15.75">
      <c r="A16" s="513" t="s">
        <v>287</v>
      </c>
      <c r="B16" s="701" t="s">
        <v>81</v>
      </c>
      <c r="C16" s="555"/>
      <c r="D16" s="551">
        <v>277</v>
      </c>
      <c r="E16" s="551">
        <v>297</v>
      </c>
      <c r="F16" s="552">
        <f t="shared" si="0"/>
        <v>20</v>
      </c>
    </row>
    <row r="17" spans="1:6" ht="15.75">
      <c r="A17" s="513" t="s">
        <v>288</v>
      </c>
      <c r="B17" s="702" t="s">
        <v>82</v>
      </c>
      <c r="C17" s="556"/>
      <c r="D17" s="551">
        <v>655</v>
      </c>
      <c r="E17" s="551">
        <v>519</v>
      </c>
      <c r="F17" s="552">
        <f t="shared" si="0"/>
        <v>-136</v>
      </c>
    </row>
    <row r="18" spans="1:6" ht="15.75">
      <c r="A18" s="650"/>
      <c r="B18" s="701" t="s">
        <v>83</v>
      </c>
      <c r="C18" s="555"/>
      <c r="D18" s="551">
        <v>6385</v>
      </c>
      <c r="E18" s="551">
        <v>5209</v>
      </c>
      <c r="F18" s="552">
        <f t="shared" si="0"/>
        <v>-1176</v>
      </c>
    </row>
    <row r="19" spans="1:6" ht="15.75">
      <c r="A19" s="650"/>
      <c r="B19" s="701" t="s">
        <v>84</v>
      </c>
      <c r="C19" s="555"/>
      <c r="D19" s="551">
        <v>38</v>
      </c>
      <c r="E19" s="551">
        <v>2</v>
      </c>
      <c r="F19" s="552">
        <f t="shared" si="0"/>
        <v>-36</v>
      </c>
    </row>
    <row r="20" spans="1:6" ht="15.75">
      <c r="A20" s="650"/>
      <c r="B20" s="701" t="s">
        <v>85</v>
      </c>
      <c r="C20" s="555"/>
      <c r="D20" s="551">
        <v>2886</v>
      </c>
      <c r="E20" s="551">
        <v>2367</v>
      </c>
      <c r="F20" s="552">
        <f t="shared" si="0"/>
        <v>-519</v>
      </c>
    </row>
    <row r="21" spans="1:6" ht="16.5" thickBot="1">
      <c r="A21" s="651"/>
      <c r="B21" s="700" t="s">
        <v>86</v>
      </c>
      <c r="C21" s="554"/>
      <c r="D21" s="557">
        <v>894</v>
      </c>
      <c r="E21" s="557">
        <v>931</v>
      </c>
      <c r="F21" s="558">
        <f t="shared" si="0"/>
        <v>37</v>
      </c>
    </row>
    <row r="22" spans="1:6" ht="16.5" thickBot="1">
      <c r="A22" s="559" t="s">
        <v>88</v>
      </c>
      <c r="B22" s="698"/>
      <c r="C22" s="560"/>
      <c r="D22" s="561">
        <v>146951</v>
      </c>
      <c r="E22" s="561">
        <v>145370</v>
      </c>
      <c r="F22" s="561">
        <f t="shared" si="0"/>
        <v>-1581</v>
      </c>
    </row>
    <row r="23" spans="1:6" ht="16.5" thickBot="1">
      <c r="A23" s="1002" t="s">
        <v>289</v>
      </c>
      <c r="B23" s="1004" t="s">
        <v>290</v>
      </c>
      <c r="C23" s="1005"/>
      <c r="D23" s="562">
        <v>64417</v>
      </c>
      <c r="E23" s="563">
        <v>63801</v>
      </c>
      <c r="F23" s="564">
        <f t="shared" si="0"/>
        <v>-616</v>
      </c>
    </row>
    <row r="24" spans="1:6" ht="15.75">
      <c r="A24" s="1003"/>
      <c r="B24" s="1006" t="s">
        <v>91</v>
      </c>
      <c r="C24" s="556" t="s">
        <v>92</v>
      </c>
      <c r="D24" s="565">
        <v>57363</v>
      </c>
      <c r="E24" s="549">
        <v>57208</v>
      </c>
      <c r="F24" s="550">
        <f t="shared" si="0"/>
        <v>-155</v>
      </c>
    </row>
    <row r="25" spans="1:6" ht="15.75">
      <c r="A25" s="1003"/>
      <c r="B25" s="870"/>
      <c r="C25" s="670" t="s">
        <v>291</v>
      </c>
      <c r="D25" s="566">
        <v>6526</v>
      </c>
      <c r="E25" s="551">
        <v>6994</v>
      </c>
      <c r="F25" s="552">
        <f t="shared" si="0"/>
        <v>468</v>
      </c>
    </row>
    <row r="26" spans="1:6" ht="15.75">
      <c r="A26" s="1003"/>
      <c r="B26" s="870"/>
      <c r="C26" s="555" t="s">
        <v>292</v>
      </c>
      <c r="D26" s="566">
        <v>7054</v>
      </c>
      <c r="E26" s="551">
        <v>6593</v>
      </c>
      <c r="F26" s="552">
        <f t="shared" si="0"/>
        <v>-461</v>
      </c>
    </row>
    <row r="27" spans="1:6" ht="15.75">
      <c r="A27" s="1003"/>
      <c r="B27" s="870"/>
      <c r="C27" s="671" t="s">
        <v>293</v>
      </c>
      <c r="D27" s="566">
        <v>1359</v>
      </c>
      <c r="E27" s="551">
        <v>1227</v>
      </c>
      <c r="F27" s="552">
        <f t="shared" si="0"/>
        <v>-132</v>
      </c>
    </row>
    <row r="28" spans="1:6" ht="15.75">
      <c r="A28" s="1003"/>
      <c r="B28" s="870"/>
      <c r="C28" s="555" t="s">
        <v>294</v>
      </c>
      <c r="D28" s="566">
        <v>1754</v>
      </c>
      <c r="E28" s="551">
        <v>1514</v>
      </c>
      <c r="F28" s="552">
        <f t="shared" si="0"/>
        <v>-240</v>
      </c>
    </row>
    <row r="29" spans="1:6" ht="31.5">
      <c r="A29" s="1003"/>
      <c r="B29" s="870"/>
      <c r="C29" s="672" t="s">
        <v>97</v>
      </c>
      <c r="D29" s="566">
        <v>2253</v>
      </c>
      <c r="E29" s="551">
        <v>2153</v>
      </c>
      <c r="F29" s="552">
        <f t="shared" si="0"/>
        <v>-100</v>
      </c>
    </row>
    <row r="30" spans="1:6" ht="48" thickBot="1">
      <c r="A30" s="1003"/>
      <c r="B30" s="1007"/>
      <c r="C30" s="672" t="s">
        <v>295</v>
      </c>
      <c r="D30" s="567">
        <v>1406</v>
      </c>
      <c r="E30" s="557">
        <v>1478</v>
      </c>
      <c r="F30" s="558">
        <f t="shared" si="0"/>
        <v>72</v>
      </c>
    </row>
    <row r="31" spans="1:6" ht="15.75">
      <c r="A31" s="1003"/>
      <c r="B31" s="703" t="s">
        <v>99</v>
      </c>
      <c r="C31" s="568"/>
      <c r="D31" s="565">
        <v>3348</v>
      </c>
      <c r="E31" s="549">
        <v>2765</v>
      </c>
      <c r="F31" s="550">
        <f t="shared" si="0"/>
        <v>-583</v>
      </c>
    </row>
    <row r="32" spans="1:6" ht="15.75">
      <c r="A32" s="1003"/>
      <c r="B32" s="701" t="s">
        <v>100</v>
      </c>
      <c r="C32" s="555"/>
      <c r="D32" s="566">
        <v>12639</v>
      </c>
      <c r="E32" s="551">
        <v>12188</v>
      </c>
      <c r="F32" s="552">
        <f t="shared" si="0"/>
        <v>-451</v>
      </c>
    </row>
    <row r="33" spans="1:6" ht="15.75">
      <c r="A33" s="1003"/>
      <c r="B33" s="701" t="s">
        <v>101</v>
      </c>
      <c r="C33" s="555"/>
      <c r="D33" s="566">
        <v>78</v>
      </c>
      <c r="E33" s="551">
        <v>36</v>
      </c>
      <c r="F33" s="552">
        <f t="shared" si="0"/>
        <v>-42</v>
      </c>
    </row>
    <row r="34" spans="1:6" ht="15.75">
      <c r="A34" s="1003"/>
      <c r="B34" s="701" t="s">
        <v>102</v>
      </c>
      <c r="C34" s="555"/>
      <c r="D34" s="566">
        <v>2409</v>
      </c>
      <c r="E34" s="551">
        <v>2520</v>
      </c>
      <c r="F34" s="552">
        <f t="shared" si="0"/>
        <v>111</v>
      </c>
    </row>
    <row r="35" spans="1:6" ht="15.75">
      <c r="A35" s="1003"/>
      <c r="B35" s="1008" t="s">
        <v>296</v>
      </c>
      <c r="C35" s="1009"/>
      <c r="D35" s="566">
        <v>2438</v>
      </c>
      <c r="E35" s="551">
        <v>2633</v>
      </c>
      <c r="F35" s="552">
        <f t="shared" si="0"/>
        <v>195</v>
      </c>
    </row>
    <row r="36" spans="1:6" ht="15.75">
      <c r="A36" s="1003"/>
      <c r="B36" s="701" t="s">
        <v>103</v>
      </c>
      <c r="C36" s="555"/>
      <c r="D36" s="566">
        <v>43336</v>
      </c>
      <c r="E36" s="551">
        <v>40932</v>
      </c>
      <c r="F36" s="552">
        <f t="shared" si="0"/>
        <v>-2404</v>
      </c>
    </row>
    <row r="37" spans="1:6" ht="15.75">
      <c r="A37" s="1003"/>
      <c r="B37" s="702" t="s">
        <v>105</v>
      </c>
      <c r="C37" s="556"/>
      <c r="D37" s="566">
        <v>9200</v>
      </c>
      <c r="E37" s="551">
        <v>11041</v>
      </c>
      <c r="F37" s="552">
        <f t="shared" si="0"/>
        <v>1841</v>
      </c>
    </row>
    <row r="38" spans="1:6" ht="15.75">
      <c r="A38" s="1003"/>
      <c r="B38" s="701" t="s">
        <v>106</v>
      </c>
      <c r="C38" s="555"/>
      <c r="D38" s="566">
        <v>46</v>
      </c>
      <c r="E38" s="551">
        <v>41</v>
      </c>
      <c r="F38" s="552">
        <f t="shared" si="0"/>
        <v>-5</v>
      </c>
    </row>
    <row r="39" spans="1:6" ht="15.75">
      <c r="A39" s="1003"/>
      <c r="B39" s="701" t="s">
        <v>107</v>
      </c>
      <c r="C39" s="555"/>
      <c r="D39" s="566">
        <v>575</v>
      </c>
      <c r="E39" s="551">
        <v>762</v>
      </c>
      <c r="F39" s="552">
        <f t="shared" si="0"/>
        <v>187</v>
      </c>
    </row>
    <row r="40" spans="1:6" ht="15.75">
      <c r="A40" s="1003"/>
      <c r="B40" s="702" t="s">
        <v>108</v>
      </c>
      <c r="C40" s="556"/>
      <c r="D40" s="566">
        <v>1242</v>
      </c>
      <c r="E40" s="551">
        <v>1283</v>
      </c>
      <c r="F40" s="552">
        <f t="shared" si="0"/>
        <v>41</v>
      </c>
    </row>
    <row r="41" spans="1:6" ht="15.75">
      <c r="A41" s="1003"/>
      <c r="B41" s="701" t="s">
        <v>109</v>
      </c>
      <c r="C41" s="555"/>
      <c r="D41" s="566">
        <v>2011</v>
      </c>
      <c r="E41" s="551">
        <v>1821</v>
      </c>
      <c r="F41" s="552">
        <f t="shared" si="0"/>
        <v>-190</v>
      </c>
    </row>
    <row r="42" spans="1:6" ht="16.5" thickBot="1">
      <c r="A42" s="1003"/>
      <c r="B42" s="704" t="s">
        <v>110</v>
      </c>
      <c r="C42" s="569"/>
      <c r="D42" s="570">
        <v>4748</v>
      </c>
      <c r="E42" s="571">
        <v>5174</v>
      </c>
      <c r="F42" s="572">
        <f t="shared" si="0"/>
        <v>426</v>
      </c>
    </row>
    <row r="43" spans="1:6" ht="16.5" thickBot="1">
      <c r="A43" s="989" t="s">
        <v>297</v>
      </c>
      <c r="B43" s="990"/>
      <c r="C43" s="991"/>
      <c r="D43" s="573">
        <v>-7649</v>
      </c>
      <c r="E43" s="574">
        <v>-24587</v>
      </c>
      <c r="F43" s="575"/>
    </row>
    <row r="44" spans="1:6" ht="16.5" thickBot="1">
      <c r="A44" s="992" t="s">
        <v>112</v>
      </c>
      <c r="B44" s="993"/>
      <c r="C44" s="994"/>
      <c r="D44" s="562">
        <v>52209</v>
      </c>
      <c r="E44" s="576">
        <v>66897</v>
      </c>
      <c r="F44" s="577">
        <f>E44-D44</f>
        <v>14688</v>
      </c>
    </row>
    <row r="45" spans="1:6" ht="16.5" thickBot="1">
      <c r="A45" s="995" t="s">
        <v>298</v>
      </c>
      <c r="B45" s="996"/>
      <c r="C45" s="997"/>
      <c r="D45" s="578">
        <v>21601</v>
      </c>
      <c r="E45" s="579">
        <v>22083</v>
      </c>
      <c r="F45" s="580">
        <f>E45-D45</f>
        <v>482</v>
      </c>
    </row>
    <row r="46" spans="1:6">
      <c r="A46" s="527"/>
      <c r="B46" s="527"/>
      <c r="C46" s="527"/>
    </row>
    <row r="47" spans="1:6">
      <c r="A47" s="109"/>
      <c r="B47" s="109"/>
      <c r="C47" s="109"/>
    </row>
    <row r="48" spans="1:6">
      <c r="A48" s="109" t="s">
        <v>114</v>
      </c>
      <c r="B48" s="109"/>
      <c r="C48" s="109"/>
    </row>
  </sheetData>
  <mergeCells count="16"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  <mergeCell ref="A2:F2"/>
    <mergeCell ref="A3:F3"/>
    <mergeCell ref="A4:D4"/>
    <mergeCell ref="A5:C8"/>
    <mergeCell ref="D5:D8"/>
    <mergeCell ref="E5:E8"/>
    <mergeCell ref="F5:F8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Normal="100" workbookViewId="0">
      <selection activeCell="C12" sqref="C12:C46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953" t="s">
        <v>171</v>
      </c>
      <c r="B2" s="953"/>
      <c r="C2" s="953"/>
      <c r="D2" s="953"/>
    </row>
    <row r="3" spans="1:4" ht="12.75" customHeight="1">
      <c r="A3" s="953"/>
      <c r="B3" s="953"/>
      <c r="C3" s="953"/>
      <c r="D3" s="953"/>
    </row>
    <row r="4" spans="1:4" ht="13.5" customHeight="1">
      <c r="A4" s="953" t="s">
        <v>333</v>
      </c>
      <c r="B4" s="953"/>
      <c r="C4" s="953"/>
      <c r="D4" s="953"/>
    </row>
    <row r="5" spans="1:4" ht="13.5" customHeight="1">
      <c r="A5" s="105"/>
      <c r="B5" s="105"/>
      <c r="C5" s="105"/>
      <c r="D5" s="105"/>
    </row>
    <row r="6" spans="1:4" ht="9" customHeight="1" thickBot="1">
      <c r="D6" s="770"/>
    </row>
    <row r="7" spans="1:4" ht="12.75" customHeight="1">
      <c r="A7" s="886" t="s">
        <v>34</v>
      </c>
      <c r="B7" s="956" t="s">
        <v>172</v>
      </c>
      <c r="C7" s="956" t="s">
        <v>235</v>
      </c>
      <c r="D7" s="956" t="s">
        <v>173</v>
      </c>
    </row>
    <row r="8" spans="1:4" ht="48.75" customHeight="1" thickBot="1">
      <c r="A8" s="888"/>
      <c r="B8" s="957"/>
      <c r="C8" s="957"/>
      <c r="D8" s="957"/>
    </row>
    <row r="9" spans="1:4" ht="12.75" customHeight="1">
      <c r="A9" s="888"/>
      <c r="B9" s="956"/>
      <c r="C9" s="1013"/>
      <c r="D9" s="957"/>
    </row>
    <row r="10" spans="1:4" ht="2.25" customHeight="1" thickBot="1">
      <c r="A10" s="888"/>
      <c r="B10" s="958"/>
      <c r="C10" s="1014"/>
      <c r="D10" s="958"/>
    </row>
    <row r="11" spans="1:4" ht="18" customHeight="1" thickBot="1">
      <c r="A11" s="108"/>
      <c r="B11" s="1010" t="s">
        <v>334</v>
      </c>
      <c r="C11" s="1011"/>
      <c r="D11" s="1012"/>
    </row>
    <row r="12" spans="1:4" ht="17.25" customHeight="1" thickBot="1">
      <c r="A12" s="211" t="s">
        <v>164</v>
      </c>
      <c r="B12" s="212">
        <v>3150</v>
      </c>
      <c r="C12" s="174">
        <v>1519</v>
      </c>
      <c r="D12" s="213">
        <f>B12/C12</f>
        <v>2.0737327188940093</v>
      </c>
    </row>
    <row r="13" spans="1:4" ht="15">
      <c r="A13" s="176" t="s">
        <v>14</v>
      </c>
      <c r="B13" s="177">
        <v>433</v>
      </c>
      <c r="C13" s="178">
        <v>334</v>
      </c>
      <c r="D13" s="214">
        <f t="shared" ref="D13:D47" si="0">B13/C13</f>
        <v>1.2964071856287425</v>
      </c>
    </row>
    <row r="14" spans="1:4" ht="15">
      <c r="A14" s="180" t="s">
        <v>17</v>
      </c>
      <c r="B14" s="181">
        <v>382</v>
      </c>
      <c r="C14" s="182">
        <v>129</v>
      </c>
      <c r="D14" s="215">
        <f t="shared" si="0"/>
        <v>2.9612403100775193</v>
      </c>
    </row>
    <row r="15" spans="1:4" ht="15">
      <c r="A15" s="184" t="s">
        <v>2</v>
      </c>
      <c r="B15" s="181">
        <v>344</v>
      </c>
      <c r="C15" s="182">
        <v>207</v>
      </c>
      <c r="D15" s="216">
        <f t="shared" si="0"/>
        <v>1.6618357487922706</v>
      </c>
    </row>
    <row r="16" spans="1:4" ht="15">
      <c r="A16" s="184" t="s">
        <v>18</v>
      </c>
      <c r="B16" s="181">
        <v>258</v>
      </c>
      <c r="C16" s="178">
        <v>81</v>
      </c>
      <c r="D16" s="215">
        <f t="shared" si="0"/>
        <v>3.1851851851851851</v>
      </c>
    </row>
    <row r="17" spans="1:4" ht="15">
      <c r="A17" s="180" t="s">
        <v>19</v>
      </c>
      <c r="B17" s="181">
        <v>387</v>
      </c>
      <c r="C17" s="182">
        <v>226</v>
      </c>
      <c r="D17" s="216">
        <f t="shared" si="0"/>
        <v>1.7123893805309736</v>
      </c>
    </row>
    <row r="18" spans="1:4" ht="15">
      <c r="A18" s="180" t="s">
        <v>22</v>
      </c>
      <c r="B18" s="181">
        <v>333</v>
      </c>
      <c r="C18" s="182">
        <v>172</v>
      </c>
      <c r="D18" s="215">
        <f t="shared" si="0"/>
        <v>1.9360465116279071</v>
      </c>
    </row>
    <row r="19" spans="1:4" ht="15">
      <c r="A19" s="180" t="s">
        <v>23</v>
      </c>
      <c r="B19" s="181">
        <v>289</v>
      </c>
      <c r="C19" s="182">
        <v>71</v>
      </c>
      <c r="D19" s="216">
        <f t="shared" si="0"/>
        <v>4.070422535211268</v>
      </c>
    </row>
    <row r="20" spans="1:4" ht="15">
      <c r="A20" s="180" t="s">
        <v>13</v>
      </c>
      <c r="B20" s="181">
        <v>358</v>
      </c>
      <c r="C20" s="182">
        <v>199</v>
      </c>
      <c r="D20" s="215">
        <f t="shared" si="0"/>
        <v>1.7989949748743719</v>
      </c>
    </row>
    <row r="21" spans="1:4" ht="15.75" thickBot="1">
      <c r="A21" s="186" t="s">
        <v>28</v>
      </c>
      <c r="B21" s="187">
        <v>366</v>
      </c>
      <c r="C21" s="178">
        <v>100</v>
      </c>
      <c r="D21" s="217">
        <f t="shared" si="0"/>
        <v>3.66</v>
      </c>
    </row>
    <row r="22" spans="1:4" ht="15.75" thickBot="1">
      <c r="A22" s="218" t="s">
        <v>40</v>
      </c>
      <c r="B22" s="219">
        <v>2374</v>
      </c>
      <c r="C22" s="191">
        <v>1165</v>
      </c>
      <c r="D22" s="213">
        <f t="shared" si="0"/>
        <v>2.0377682403433477</v>
      </c>
    </row>
    <row r="23" spans="1:4" ht="15">
      <c r="A23" s="198" t="s">
        <v>1</v>
      </c>
      <c r="B23" s="177">
        <v>387</v>
      </c>
      <c r="C23" s="178">
        <v>157</v>
      </c>
      <c r="D23" s="214">
        <f t="shared" si="0"/>
        <v>2.4649681528662422</v>
      </c>
    </row>
    <row r="24" spans="1:4" ht="15">
      <c r="A24" s="180" t="s">
        <v>16</v>
      </c>
      <c r="B24" s="181">
        <v>284</v>
      </c>
      <c r="C24" s="182">
        <v>125</v>
      </c>
      <c r="D24" s="215">
        <f t="shared" si="0"/>
        <v>2.2719999999999998</v>
      </c>
    </row>
    <row r="25" spans="1:4" ht="15">
      <c r="A25" s="184" t="s">
        <v>3</v>
      </c>
      <c r="B25" s="181">
        <v>540</v>
      </c>
      <c r="C25" s="182">
        <v>261</v>
      </c>
      <c r="D25" s="215">
        <f t="shared" si="0"/>
        <v>2.0689655172413794</v>
      </c>
    </row>
    <row r="26" spans="1:4" ht="15">
      <c r="A26" s="192" t="s">
        <v>21</v>
      </c>
      <c r="B26" s="187">
        <v>358</v>
      </c>
      <c r="C26" s="178">
        <v>121</v>
      </c>
      <c r="D26" s="216">
        <f t="shared" si="0"/>
        <v>2.9586776859504131</v>
      </c>
    </row>
    <row r="27" spans="1:4" ht="15">
      <c r="A27" s="180" t="s">
        <v>4</v>
      </c>
      <c r="B27" s="181">
        <v>514</v>
      </c>
      <c r="C27" s="182">
        <v>244</v>
      </c>
      <c r="D27" s="215">
        <f t="shared" si="0"/>
        <v>2.1065573770491803</v>
      </c>
    </row>
    <row r="28" spans="1:4" ht="15.75" thickBot="1">
      <c r="A28" s="193" t="s">
        <v>7</v>
      </c>
      <c r="B28" s="194">
        <v>291</v>
      </c>
      <c r="C28" s="188">
        <v>257</v>
      </c>
      <c r="D28" s="217">
        <f t="shared" si="0"/>
        <v>1.132295719844358</v>
      </c>
    </row>
    <row r="29" spans="1:4" ht="15.75" thickBot="1">
      <c r="A29" s="220" t="s">
        <v>165</v>
      </c>
      <c r="B29" s="219">
        <v>4261</v>
      </c>
      <c r="C29" s="191">
        <v>2220</v>
      </c>
      <c r="D29" s="213">
        <f t="shared" si="0"/>
        <v>1.9193693693693694</v>
      </c>
    </row>
    <row r="30" spans="1:4" ht="15">
      <c r="A30" s="180" t="s">
        <v>15</v>
      </c>
      <c r="B30" s="181">
        <v>640</v>
      </c>
      <c r="C30" s="182">
        <v>246</v>
      </c>
      <c r="D30" s="214">
        <f t="shared" si="0"/>
        <v>2.6016260162601625</v>
      </c>
    </row>
    <row r="31" spans="1:4" ht="15">
      <c r="A31" s="176" t="s">
        <v>20</v>
      </c>
      <c r="B31" s="177">
        <v>1056</v>
      </c>
      <c r="C31" s="178">
        <v>288</v>
      </c>
      <c r="D31" s="215">
        <f t="shared" si="0"/>
        <v>3.6666666666666665</v>
      </c>
    </row>
    <row r="32" spans="1:4" ht="15">
      <c r="A32" s="186" t="s">
        <v>26</v>
      </c>
      <c r="B32" s="187">
        <v>958</v>
      </c>
      <c r="C32" s="188">
        <v>651</v>
      </c>
      <c r="D32" s="215">
        <f t="shared" si="0"/>
        <v>1.4715821812596006</v>
      </c>
    </row>
    <row r="33" spans="1:4" ht="15">
      <c r="A33" s="378" t="s">
        <v>232</v>
      </c>
      <c r="B33" s="181">
        <v>424</v>
      </c>
      <c r="C33" s="182">
        <v>165</v>
      </c>
      <c r="D33" s="216">
        <f t="shared" si="0"/>
        <v>2.5696969696969698</v>
      </c>
    </row>
    <row r="34" spans="1:4" ht="15">
      <c r="A34" s="198" t="s">
        <v>233</v>
      </c>
      <c r="B34" s="177">
        <v>706</v>
      </c>
      <c r="C34" s="178">
        <v>706</v>
      </c>
      <c r="D34" s="215">
        <f t="shared" si="0"/>
        <v>1</v>
      </c>
    </row>
    <row r="35" spans="1:4" ht="15.75" thickBot="1">
      <c r="A35" s="180" t="s">
        <v>27</v>
      </c>
      <c r="B35" s="181">
        <v>477</v>
      </c>
      <c r="C35" s="182">
        <v>164</v>
      </c>
      <c r="D35" s="217">
        <f t="shared" si="0"/>
        <v>2.9085365853658538</v>
      </c>
    </row>
    <row r="36" spans="1:4" ht="15.75" thickBot="1">
      <c r="A36" s="221" t="s">
        <v>166</v>
      </c>
      <c r="B36" s="219">
        <v>2470</v>
      </c>
      <c r="C36" s="191">
        <v>2379</v>
      </c>
      <c r="D36" s="213">
        <f t="shared" si="0"/>
        <v>1.0382513661202186</v>
      </c>
    </row>
    <row r="37" spans="1:4" ht="15">
      <c r="A37" s="176" t="s">
        <v>5</v>
      </c>
      <c r="B37" s="177">
        <v>204</v>
      </c>
      <c r="C37" s="178">
        <v>75</v>
      </c>
      <c r="D37" s="214">
        <f t="shared" si="0"/>
        <v>2.72</v>
      </c>
    </row>
    <row r="38" spans="1:4" ht="15">
      <c r="A38" s="180" t="s">
        <v>24</v>
      </c>
      <c r="B38" s="181">
        <v>537</v>
      </c>
      <c r="C38" s="182">
        <v>304</v>
      </c>
      <c r="D38" s="215">
        <f t="shared" si="0"/>
        <v>1.7664473684210527</v>
      </c>
    </row>
    <row r="39" spans="1:4" ht="15">
      <c r="A39" s="176" t="s">
        <v>6</v>
      </c>
      <c r="B39" s="177">
        <v>348</v>
      </c>
      <c r="C39" s="178">
        <v>209</v>
      </c>
      <c r="D39" s="215">
        <f t="shared" si="0"/>
        <v>1.6650717703349283</v>
      </c>
    </row>
    <row r="40" spans="1:4" ht="15">
      <c r="A40" s="180" t="s">
        <v>25</v>
      </c>
      <c r="B40" s="181">
        <v>273</v>
      </c>
      <c r="C40" s="182">
        <v>104</v>
      </c>
      <c r="D40" s="216">
        <f t="shared" si="0"/>
        <v>2.625</v>
      </c>
    </row>
    <row r="41" spans="1:4" ht="15">
      <c r="A41" s="184" t="s">
        <v>8</v>
      </c>
      <c r="B41" s="181">
        <v>175</v>
      </c>
      <c r="C41" s="182">
        <v>126</v>
      </c>
      <c r="D41" s="215">
        <f t="shared" si="0"/>
        <v>1.3888888888888888</v>
      </c>
    </row>
    <row r="42" spans="1:4" ht="15">
      <c r="A42" s="180" t="s">
        <v>9</v>
      </c>
      <c r="B42" s="181">
        <v>379</v>
      </c>
      <c r="C42" s="182">
        <v>532</v>
      </c>
      <c r="D42" s="216">
        <f t="shared" si="0"/>
        <v>0.71240601503759393</v>
      </c>
    </row>
    <row r="43" spans="1:4" ht="15">
      <c r="A43" s="180" t="s">
        <v>10</v>
      </c>
      <c r="B43" s="181">
        <v>280</v>
      </c>
      <c r="C43" s="182">
        <v>169</v>
      </c>
      <c r="D43" s="215">
        <f t="shared" si="0"/>
        <v>1.6568047337278107</v>
      </c>
    </row>
    <row r="44" spans="1:4" ht="15.75" thickBot="1">
      <c r="A44" s="198" t="s">
        <v>12</v>
      </c>
      <c r="B44" s="177">
        <v>274</v>
      </c>
      <c r="C44" s="178">
        <v>860</v>
      </c>
      <c r="D44" s="217">
        <f t="shared" si="0"/>
        <v>0.31860465116279069</v>
      </c>
    </row>
    <row r="45" spans="1:4" ht="15.75" thickBot="1">
      <c r="A45" s="221" t="s">
        <v>167</v>
      </c>
      <c r="B45" s="219">
        <v>1640</v>
      </c>
      <c r="C45" s="191">
        <v>1357</v>
      </c>
      <c r="D45" s="213">
        <f t="shared" si="0"/>
        <v>1.208548268238762</v>
      </c>
    </row>
    <row r="46" spans="1:4" ht="15.75" thickBot="1">
      <c r="A46" s="200" t="s">
        <v>11</v>
      </c>
      <c r="B46" s="201">
        <v>1640</v>
      </c>
      <c r="C46" s="203">
        <v>1357</v>
      </c>
      <c r="D46" s="222">
        <f t="shared" si="0"/>
        <v>1.208548268238762</v>
      </c>
    </row>
    <row r="47" spans="1:4" ht="29.25" customHeight="1" thickBot="1">
      <c r="A47" s="223" t="s">
        <v>168</v>
      </c>
      <c r="B47" s="224">
        <f>B45+B36+B29+B22+B12</f>
        <v>13895</v>
      </c>
      <c r="C47" s="224">
        <f>C45+C36+C29+C22+C12</f>
        <v>8640</v>
      </c>
      <c r="D47" s="213">
        <f t="shared" si="0"/>
        <v>1.6082175925925926</v>
      </c>
    </row>
    <row r="48" spans="1:4" ht="20.25" customHeight="1">
      <c r="A48" s="2"/>
      <c r="B48" s="206"/>
      <c r="C48" s="207"/>
    </row>
    <row r="49" spans="1:13" ht="15" customHeight="1">
      <c r="A49" s="1" t="s">
        <v>169</v>
      </c>
      <c r="C49" s="208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09"/>
    </row>
    <row r="61" spans="1:13" s="171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1" type="noConversion"/>
  <printOptions horizontalCentered="1" verticalCentered="1" gridLinesSet="0"/>
  <pageMargins left="0.25" right="0.25" top="0.75" bottom="0.75" header="0.3" footer="0.3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M47"/>
  <sheetViews>
    <sheetView showGridLines="0" topLeftCell="A10" zoomScaleNormal="100" workbookViewId="0">
      <selection activeCell="Q17" sqref="Q17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3">
      <c r="J1" s="225"/>
      <c r="K1" s="962" t="s">
        <v>174</v>
      </c>
      <c r="L1" s="962"/>
    </row>
    <row r="2" spans="1:13">
      <c r="J2" s="225"/>
      <c r="K2" s="110"/>
      <c r="L2" s="110"/>
    </row>
    <row r="3" spans="1:13" ht="15">
      <c r="A3" s="772" t="s">
        <v>236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</row>
    <row r="4" spans="1:13" ht="18" customHeight="1">
      <c r="A4" s="772" t="s">
        <v>175</v>
      </c>
      <c r="B4" s="772"/>
      <c r="C4" s="772"/>
      <c r="D4" s="772"/>
      <c r="E4" s="772"/>
      <c r="F4" s="772"/>
      <c r="G4" s="772"/>
      <c r="H4" s="772"/>
      <c r="I4" s="772"/>
      <c r="J4" s="772"/>
      <c r="K4" s="772"/>
      <c r="L4" s="772"/>
    </row>
    <row r="5" spans="1:13" ht="12" customHeight="1">
      <c r="A5" s="1021" t="s">
        <v>176</v>
      </c>
      <c r="B5" s="1021"/>
      <c r="C5" s="1021"/>
      <c r="D5" s="1021"/>
      <c r="E5" s="1021"/>
      <c r="F5" s="1021"/>
      <c r="G5" s="1021"/>
      <c r="H5" s="1021"/>
      <c r="I5" s="1021"/>
      <c r="J5" s="1021"/>
      <c r="K5" s="1021"/>
      <c r="L5" s="1021"/>
    </row>
    <row r="6" spans="1:13" ht="9" customHeight="1" thickBot="1">
      <c r="A6" s="149"/>
      <c r="B6" s="149"/>
      <c r="C6" s="149"/>
      <c r="D6" s="769" t="s">
        <v>302</v>
      </c>
      <c r="E6" s="149"/>
    </row>
    <row r="7" spans="1:13" ht="14.25" thickTop="1" thickBot="1">
      <c r="A7" s="150"/>
      <c r="B7" s="1015" t="s">
        <v>352</v>
      </c>
      <c r="C7" s="1016"/>
      <c r="D7" s="226"/>
      <c r="E7" s="226"/>
      <c r="F7" s="227"/>
      <c r="G7" s="227"/>
      <c r="H7" s="227"/>
      <c r="I7" s="1017" t="s">
        <v>309</v>
      </c>
      <c r="J7" s="1016"/>
      <c r="K7" s="1018" t="s">
        <v>361</v>
      </c>
      <c r="L7" s="1019"/>
    </row>
    <row r="8" spans="1:13" ht="16.5" customHeight="1" thickTop="1" thickBot="1">
      <c r="A8" s="154" t="s">
        <v>177</v>
      </c>
      <c r="B8" s="1023" t="s">
        <v>178</v>
      </c>
      <c r="C8" s="1025" t="s">
        <v>179</v>
      </c>
      <c r="D8" s="106"/>
      <c r="E8" s="106"/>
      <c r="F8" s="153"/>
      <c r="G8" s="153"/>
      <c r="H8" s="153"/>
      <c r="I8" s="1023" t="s">
        <v>178</v>
      </c>
      <c r="J8" s="1025" t="s">
        <v>179</v>
      </c>
      <c r="K8" s="1032" t="s">
        <v>178</v>
      </c>
      <c r="L8" s="1035" t="s">
        <v>179</v>
      </c>
    </row>
    <row r="9" spans="1:13">
      <c r="A9" s="636"/>
      <c r="B9" s="869"/>
      <c r="C9" s="1026"/>
      <c r="D9" s="228"/>
      <c r="E9" s="228"/>
      <c r="F9" s="153"/>
      <c r="G9" s="153"/>
      <c r="H9" s="153"/>
      <c r="I9" s="1028"/>
      <c r="J9" s="1030"/>
      <c r="K9" s="1033"/>
      <c r="L9" s="1036"/>
    </row>
    <row r="10" spans="1:13" ht="13.5" thickBot="1">
      <c r="A10" s="637"/>
      <c r="B10" s="1024"/>
      <c r="C10" s="1027"/>
      <c r="D10" s="229"/>
      <c r="E10" s="229"/>
      <c r="F10" s="230"/>
      <c r="G10" s="230"/>
      <c r="H10" s="230"/>
      <c r="I10" s="1029"/>
      <c r="J10" s="1031"/>
      <c r="K10" s="1034"/>
      <c r="L10" s="1037"/>
    </row>
    <row r="11" spans="1:13" ht="17.25" thickTop="1" thickBot="1">
      <c r="A11" s="638" t="s">
        <v>180</v>
      </c>
      <c r="B11" s="689">
        <v>13</v>
      </c>
      <c r="C11" s="232">
        <v>100</v>
      </c>
      <c r="D11" s="233"/>
      <c r="E11" s="233"/>
      <c r="F11" s="234"/>
      <c r="G11" s="234"/>
      <c r="H11" s="234"/>
      <c r="I11" s="231">
        <v>11.9</v>
      </c>
      <c r="J11" s="232">
        <v>100</v>
      </c>
      <c r="K11" s="235">
        <v>11.7</v>
      </c>
      <c r="L11" s="236">
        <v>100</v>
      </c>
    </row>
    <row r="12" spans="1:13" ht="15.75" customHeight="1" thickTop="1" thickBot="1">
      <c r="A12" s="639" t="s">
        <v>181</v>
      </c>
      <c r="B12" s="690">
        <v>12.9</v>
      </c>
      <c r="C12" s="232">
        <f>B12/$B$11*100</f>
        <v>99.230769230769226</v>
      </c>
      <c r="D12" s="238"/>
      <c r="E12" s="238"/>
      <c r="F12" s="239"/>
      <c r="G12" s="239"/>
      <c r="H12" s="239"/>
      <c r="I12" s="237">
        <v>11.5</v>
      </c>
      <c r="J12" s="232">
        <f>I12/$I$11*100</f>
        <v>96.638655462184872</v>
      </c>
      <c r="K12" s="749">
        <v>11.2</v>
      </c>
      <c r="L12" s="236">
        <f>K12/K11*100</f>
        <v>95.726495726495727</v>
      </c>
    </row>
    <row r="13" spans="1:13" ht="14.25" customHeight="1" thickTop="1">
      <c r="A13" s="640" t="s">
        <v>182</v>
      </c>
      <c r="B13" s="691">
        <v>12.5</v>
      </c>
      <c r="C13" s="667">
        <f>B13/$B$11*100</f>
        <v>96.15384615384616</v>
      </c>
      <c r="D13" s="370"/>
      <c r="E13" s="370"/>
      <c r="F13" s="371"/>
      <c r="G13" s="371"/>
      <c r="H13" s="371"/>
      <c r="I13" s="353">
        <v>10.199999999999999</v>
      </c>
      <c r="J13" s="354">
        <f>I13/$I$11*100</f>
        <v>85.714285714285708</v>
      </c>
      <c r="K13" s="360">
        <v>9.6999999999999993</v>
      </c>
      <c r="L13" s="368">
        <f>K13/$K$11*100</f>
        <v>82.905982905982896</v>
      </c>
    </row>
    <row r="14" spans="1:13" ht="14.25" customHeight="1" thickBot="1">
      <c r="A14" s="641" t="s">
        <v>183</v>
      </c>
      <c r="B14" s="692">
        <v>19.600000000000001</v>
      </c>
      <c r="C14" s="668">
        <f>B14/$B$11*100</f>
        <v>150.7692307692308</v>
      </c>
      <c r="D14" s="242"/>
      <c r="E14" s="242"/>
      <c r="F14" s="241"/>
      <c r="G14" s="241"/>
      <c r="H14" s="241"/>
      <c r="I14" s="355">
        <v>16.899999999999999</v>
      </c>
      <c r="J14" s="356">
        <f>I14/$I$11*100</f>
        <v>142.01680672268907</v>
      </c>
      <c r="K14" s="357">
        <v>17</v>
      </c>
      <c r="L14" s="358">
        <f t="shared" ref="L14:L42" si="0">K14/$K$11*100</f>
        <v>145.29914529914532</v>
      </c>
    </row>
    <row r="15" spans="1:13" ht="12.75" customHeight="1">
      <c r="A15" s="642" t="s">
        <v>1</v>
      </c>
      <c r="B15" s="693">
        <v>15.4</v>
      </c>
      <c r="C15" s="668">
        <f t="shared" ref="C15:C40" si="1">B15/$B$11*100</f>
        <v>118.46153846153847</v>
      </c>
      <c r="D15" s="243"/>
      <c r="E15" s="243"/>
      <c r="F15" s="241"/>
      <c r="G15" s="241"/>
      <c r="H15" s="241"/>
      <c r="I15" s="359">
        <v>13.9</v>
      </c>
      <c r="J15" s="356">
        <f t="shared" ref="J15:J41" si="2">I15/$I$11*100</f>
        <v>116.80672268907564</v>
      </c>
      <c r="K15" s="357">
        <v>13.9</v>
      </c>
      <c r="L15" s="358">
        <f t="shared" si="0"/>
        <v>118.80341880341881</v>
      </c>
    </row>
    <row r="16" spans="1:13" ht="13.5" customHeight="1">
      <c r="A16" s="641" t="s">
        <v>184</v>
      </c>
      <c r="B16" s="692">
        <v>26.9</v>
      </c>
      <c r="C16" s="668">
        <f t="shared" si="1"/>
        <v>206.92307692307691</v>
      </c>
      <c r="D16" s="243"/>
      <c r="E16" s="243"/>
      <c r="F16" s="241"/>
      <c r="G16" s="241"/>
      <c r="H16" s="241"/>
      <c r="I16" s="355">
        <v>24.1</v>
      </c>
      <c r="J16" s="356">
        <f t="shared" si="2"/>
        <v>202.52100840336135</v>
      </c>
      <c r="K16" s="360">
        <v>24.3</v>
      </c>
      <c r="L16" s="358">
        <f t="shared" si="0"/>
        <v>207.69230769230771</v>
      </c>
      <c r="M16" s="583"/>
    </row>
    <row r="17" spans="1:12" ht="13.5" customHeight="1">
      <c r="A17" s="641" t="s">
        <v>185</v>
      </c>
      <c r="B17" s="693">
        <v>22.7</v>
      </c>
      <c r="C17" s="668">
        <f t="shared" si="1"/>
        <v>174.61538461538461</v>
      </c>
      <c r="D17" s="240"/>
      <c r="E17" s="240"/>
      <c r="F17" s="241"/>
      <c r="G17" s="241"/>
      <c r="H17" s="241"/>
      <c r="I17" s="359">
        <v>20.3</v>
      </c>
      <c r="J17" s="356">
        <f t="shared" si="2"/>
        <v>170.58823529411765</v>
      </c>
      <c r="K17" s="357">
        <v>20.7</v>
      </c>
      <c r="L17" s="358">
        <f t="shared" si="0"/>
        <v>176.92307692307693</v>
      </c>
    </row>
    <row r="18" spans="1:12" ht="13.5" customHeight="1">
      <c r="A18" s="643" t="s">
        <v>186</v>
      </c>
      <c r="B18" s="692">
        <v>9</v>
      </c>
      <c r="C18" s="668">
        <f t="shared" si="1"/>
        <v>69.230769230769226</v>
      </c>
      <c r="D18" s="240"/>
      <c r="E18" s="240"/>
      <c r="F18" s="241"/>
      <c r="G18" s="241"/>
      <c r="H18" s="241"/>
      <c r="I18" s="355">
        <v>7.4</v>
      </c>
      <c r="J18" s="356">
        <f t="shared" si="2"/>
        <v>62.184873949579831</v>
      </c>
      <c r="K18" s="357">
        <v>7.6</v>
      </c>
      <c r="L18" s="358">
        <f t="shared" si="0"/>
        <v>64.957264957264954</v>
      </c>
    </row>
    <row r="19" spans="1:12">
      <c r="A19" s="642" t="s">
        <v>187</v>
      </c>
      <c r="B19" s="693">
        <v>19.399999999999999</v>
      </c>
      <c r="C19" s="668">
        <f t="shared" si="1"/>
        <v>149.2307692307692</v>
      </c>
      <c r="D19" s="240"/>
      <c r="E19" s="240"/>
      <c r="F19" s="241"/>
      <c r="G19" s="241"/>
      <c r="H19" s="241"/>
      <c r="I19" s="359">
        <v>17.2</v>
      </c>
      <c r="J19" s="356">
        <f t="shared" si="2"/>
        <v>144.53781512605042</v>
      </c>
      <c r="K19" s="360">
        <v>17.2</v>
      </c>
      <c r="L19" s="358">
        <f t="shared" si="0"/>
        <v>147.00854700854703</v>
      </c>
    </row>
    <row r="20" spans="1:12">
      <c r="A20" s="641" t="s">
        <v>188</v>
      </c>
      <c r="B20" s="692">
        <v>19.7</v>
      </c>
      <c r="C20" s="668">
        <f t="shared" si="1"/>
        <v>151.53846153846155</v>
      </c>
      <c r="D20" s="243"/>
      <c r="E20" s="243"/>
      <c r="F20" s="241"/>
      <c r="G20" s="241"/>
      <c r="H20" s="241"/>
      <c r="I20" s="355">
        <v>16.600000000000001</v>
      </c>
      <c r="J20" s="356">
        <f t="shared" si="2"/>
        <v>139.49579831932775</v>
      </c>
      <c r="K20" s="357">
        <v>16.100000000000001</v>
      </c>
      <c r="L20" s="358">
        <f t="shared" si="0"/>
        <v>137.60683760683762</v>
      </c>
    </row>
    <row r="21" spans="1:12">
      <c r="A21" s="641" t="s">
        <v>189</v>
      </c>
      <c r="B21" s="692">
        <v>26.2</v>
      </c>
      <c r="C21" s="668">
        <f t="shared" si="1"/>
        <v>201.53846153846155</v>
      </c>
      <c r="D21" s="243"/>
      <c r="E21" s="243"/>
      <c r="F21" s="241"/>
      <c r="G21" s="241"/>
      <c r="H21" s="241"/>
      <c r="I21" s="355">
        <v>24.3</v>
      </c>
      <c r="J21" s="356">
        <f t="shared" si="2"/>
        <v>204.20168067226888</v>
      </c>
      <c r="K21" s="357">
        <v>23.8</v>
      </c>
      <c r="L21" s="358">
        <f t="shared" si="0"/>
        <v>203.41880341880346</v>
      </c>
    </row>
    <row r="22" spans="1:12">
      <c r="A22" s="643" t="s">
        <v>190</v>
      </c>
      <c r="B22" s="694">
        <v>10.7</v>
      </c>
      <c r="C22" s="668">
        <f t="shared" si="1"/>
        <v>82.307692307692307</v>
      </c>
      <c r="D22" s="243"/>
      <c r="E22" s="243"/>
      <c r="F22" s="244"/>
      <c r="G22" s="244"/>
      <c r="H22" s="244"/>
      <c r="I22" s="361">
        <v>9.6</v>
      </c>
      <c r="J22" s="356">
        <f t="shared" si="2"/>
        <v>80.672268907563023</v>
      </c>
      <c r="K22" s="362">
        <v>9.6999999999999993</v>
      </c>
      <c r="L22" s="358">
        <f t="shared" si="0"/>
        <v>82.905982905982896</v>
      </c>
    </row>
    <row r="23" spans="1:12">
      <c r="A23" s="643" t="s">
        <v>191</v>
      </c>
      <c r="B23" s="694">
        <v>21.5</v>
      </c>
      <c r="C23" s="668">
        <f t="shared" si="1"/>
        <v>165.38461538461539</v>
      </c>
      <c r="D23" s="245"/>
      <c r="E23" s="245"/>
      <c r="F23" s="244"/>
      <c r="G23" s="244"/>
      <c r="H23" s="244"/>
      <c r="I23" s="361">
        <v>19.600000000000001</v>
      </c>
      <c r="J23" s="356">
        <f t="shared" si="2"/>
        <v>164.70588235294119</v>
      </c>
      <c r="K23" s="362">
        <v>19.100000000000001</v>
      </c>
      <c r="L23" s="358">
        <f t="shared" si="0"/>
        <v>163.24786324786328</v>
      </c>
    </row>
    <row r="24" spans="1:12">
      <c r="A24" s="641" t="s">
        <v>192</v>
      </c>
      <c r="B24" s="692">
        <v>21.6</v>
      </c>
      <c r="C24" s="668">
        <f t="shared" si="1"/>
        <v>166.15384615384616</v>
      </c>
      <c r="D24" s="243"/>
      <c r="E24" s="243"/>
      <c r="F24" s="246"/>
      <c r="G24" s="246"/>
      <c r="H24" s="246"/>
      <c r="I24" s="355">
        <v>19.2</v>
      </c>
      <c r="J24" s="356">
        <f t="shared" si="2"/>
        <v>161.34453781512605</v>
      </c>
      <c r="K24" s="357">
        <v>18.7</v>
      </c>
      <c r="L24" s="358">
        <f t="shared" si="0"/>
        <v>159.82905982905984</v>
      </c>
    </row>
    <row r="25" spans="1:12">
      <c r="A25" s="644" t="s">
        <v>4</v>
      </c>
      <c r="B25" s="693">
        <v>10.5</v>
      </c>
      <c r="C25" s="668">
        <f t="shared" si="1"/>
        <v>80.769230769230774</v>
      </c>
      <c r="D25" s="240"/>
      <c r="E25" s="240"/>
      <c r="F25" s="241"/>
      <c r="G25" s="241"/>
      <c r="H25" s="241"/>
      <c r="I25" s="359">
        <v>9.6999999999999993</v>
      </c>
      <c r="J25" s="356">
        <f t="shared" si="2"/>
        <v>81.512605042016801</v>
      </c>
      <c r="K25" s="360">
        <v>9.6</v>
      </c>
      <c r="L25" s="358">
        <f t="shared" si="0"/>
        <v>82.051282051282044</v>
      </c>
    </row>
    <row r="26" spans="1:12">
      <c r="A26" s="644" t="s">
        <v>193</v>
      </c>
      <c r="B26" s="692">
        <v>24.9</v>
      </c>
      <c r="C26" s="668">
        <f t="shared" si="1"/>
        <v>191.53846153846152</v>
      </c>
      <c r="D26" s="14"/>
      <c r="E26" s="14"/>
      <c r="F26" s="241"/>
      <c r="G26" s="241"/>
      <c r="H26" s="241"/>
      <c r="I26" s="355">
        <v>23.6</v>
      </c>
      <c r="J26" s="356">
        <f t="shared" si="2"/>
        <v>198.31932773109244</v>
      </c>
      <c r="K26" s="357">
        <v>23.4</v>
      </c>
      <c r="L26" s="358">
        <f t="shared" si="0"/>
        <v>200</v>
      </c>
    </row>
    <row r="27" spans="1:12">
      <c r="A27" s="641" t="s">
        <v>5</v>
      </c>
      <c r="B27" s="694">
        <v>16.8</v>
      </c>
      <c r="C27" s="668">
        <f t="shared" si="1"/>
        <v>129.23076923076923</v>
      </c>
      <c r="D27" s="245"/>
      <c r="E27" s="245"/>
      <c r="F27" s="244"/>
      <c r="G27" s="244"/>
      <c r="H27" s="244"/>
      <c r="I27" s="361">
        <v>16.2</v>
      </c>
      <c r="J27" s="356">
        <f t="shared" si="2"/>
        <v>136.13445378151258</v>
      </c>
      <c r="K27" s="362">
        <v>16</v>
      </c>
      <c r="L27" s="358">
        <f t="shared" si="0"/>
        <v>136.75213675213675</v>
      </c>
    </row>
    <row r="28" spans="1:12">
      <c r="A28" s="645" t="s">
        <v>194</v>
      </c>
      <c r="B28" s="694">
        <v>15.6</v>
      </c>
      <c r="C28" s="668">
        <f t="shared" si="1"/>
        <v>120</v>
      </c>
      <c r="D28" s="247"/>
      <c r="E28" s="247"/>
      <c r="F28" s="244"/>
      <c r="G28" s="244"/>
      <c r="H28" s="244"/>
      <c r="I28" s="361">
        <v>13.5</v>
      </c>
      <c r="J28" s="356">
        <f t="shared" si="2"/>
        <v>113.4453781512605</v>
      </c>
      <c r="K28" s="362">
        <v>13.1</v>
      </c>
      <c r="L28" s="358">
        <f t="shared" si="0"/>
        <v>111.96581196581197</v>
      </c>
    </row>
    <row r="29" spans="1:12">
      <c r="A29" s="645" t="s">
        <v>6</v>
      </c>
      <c r="B29" s="694">
        <v>13</v>
      </c>
      <c r="C29" s="668">
        <f t="shared" si="1"/>
        <v>100</v>
      </c>
      <c r="D29" s="247"/>
      <c r="E29" s="247"/>
      <c r="F29" s="241"/>
      <c r="G29" s="241"/>
      <c r="H29" s="241"/>
      <c r="I29" s="361">
        <v>10.199999999999999</v>
      </c>
      <c r="J29" s="356">
        <f t="shared" si="2"/>
        <v>85.714285714285708</v>
      </c>
      <c r="K29" s="362">
        <v>9.6999999999999993</v>
      </c>
      <c r="L29" s="358">
        <f t="shared" si="0"/>
        <v>82.905982905982896</v>
      </c>
    </row>
    <row r="30" spans="1:12">
      <c r="A30" s="641" t="s">
        <v>7</v>
      </c>
      <c r="B30" s="692">
        <v>8.4</v>
      </c>
      <c r="C30" s="668">
        <f t="shared" si="1"/>
        <v>64.615384615384613</v>
      </c>
      <c r="D30" s="243"/>
      <c r="E30" s="243"/>
      <c r="F30" s="241"/>
      <c r="G30" s="241"/>
      <c r="H30" s="241"/>
      <c r="I30" s="355">
        <v>8.3000000000000007</v>
      </c>
      <c r="J30" s="356">
        <f t="shared" si="2"/>
        <v>69.747899159663874</v>
      </c>
      <c r="K30" s="357">
        <v>7.9</v>
      </c>
      <c r="L30" s="358">
        <f t="shared" si="0"/>
        <v>67.521367521367523</v>
      </c>
    </row>
    <row r="31" spans="1:12">
      <c r="A31" s="641" t="s">
        <v>195</v>
      </c>
      <c r="B31" s="694">
        <v>18.399999999999999</v>
      </c>
      <c r="C31" s="668">
        <f t="shared" si="1"/>
        <v>141.53846153846152</v>
      </c>
      <c r="D31" s="243"/>
      <c r="E31" s="243"/>
      <c r="F31" s="244"/>
      <c r="G31" s="244"/>
      <c r="H31" s="244"/>
      <c r="I31" s="361">
        <v>16.600000000000001</v>
      </c>
      <c r="J31" s="356">
        <f t="shared" si="2"/>
        <v>139.49579831932775</v>
      </c>
      <c r="K31" s="362">
        <v>16.3</v>
      </c>
      <c r="L31" s="358">
        <f t="shared" si="0"/>
        <v>139.31623931623932</v>
      </c>
    </row>
    <row r="32" spans="1:12">
      <c r="A32" s="641" t="s">
        <v>8</v>
      </c>
      <c r="B32" s="693">
        <v>13.1</v>
      </c>
      <c r="C32" s="668">
        <f t="shared" si="1"/>
        <v>100.76923076923077</v>
      </c>
      <c r="D32" s="247"/>
      <c r="E32" s="247"/>
      <c r="F32" s="241"/>
      <c r="G32" s="241"/>
      <c r="H32" s="241"/>
      <c r="I32" s="359">
        <v>12</v>
      </c>
      <c r="J32" s="356">
        <f t="shared" si="2"/>
        <v>100.84033613445378</v>
      </c>
      <c r="K32" s="360">
        <v>11.1</v>
      </c>
      <c r="L32" s="358">
        <f t="shared" si="0"/>
        <v>94.871794871794876</v>
      </c>
    </row>
    <row r="33" spans="1:12">
      <c r="A33" s="641" t="s">
        <v>196</v>
      </c>
      <c r="B33" s="692">
        <v>13.7</v>
      </c>
      <c r="C33" s="668">
        <f t="shared" si="1"/>
        <v>105.38461538461539</v>
      </c>
      <c r="D33" s="243"/>
      <c r="E33" s="243"/>
      <c r="F33" s="241"/>
      <c r="G33" s="241"/>
      <c r="H33" s="241"/>
      <c r="I33" s="355">
        <v>11.7</v>
      </c>
      <c r="J33" s="356">
        <f t="shared" si="2"/>
        <v>98.319327731092429</v>
      </c>
      <c r="K33" s="357">
        <v>11.5</v>
      </c>
      <c r="L33" s="358">
        <f t="shared" si="0"/>
        <v>98.290598290598297</v>
      </c>
    </row>
    <row r="34" spans="1:12">
      <c r="A34" s="641" t="s">
        <v>9</v>
      </c>
      <c r="B34" s="692">
        <v>14.4</v>
      </c>
      <c r="C34" s="668">
        <f t="shared" si="1"/>
        <v>110.76923076923077</v>
      </c>
      <c r="D34" s="243"/>
      <c r="E34" s="243"/>
      <c r="F34" s="244"/>
      <c r="G34" s="244"/>
      <c r="H34" s="244"/>
      <c r="I34" s="355">
        <v>11.5</v>
      </c>
      <c r="J34" s="356">
        <f t="shared" si="2"/>
        <v>96.638655462184872</v>
      </c>
      <c r="K34" s="357">
        <v>11.1</v>
      </c>
      <c r="L34" s="358">
        <f t="shared" si="0"/>
        <v>94.871794871794876</v>
      </c>
    </row>
    <row r="35" spans="1:12">
      <c r="A35" s="641" t="s">
        <v>233</v>
      </c>
      <c r="B35" s="695">
        <v>16.3</v>
      </c>
      <c r="C35" s="668">
        <f t="shared" si="1"/>
        <v>125.38461538461539</v>
      </c>
      <c r="D35" s="243"/>
      <c r="E35" s="243"/>
      <c r="F35" s="246"/>
      <c r="G35" s="246"/>
      <c r="H35" s="246"/>
      <c r="I35" s="355">
        <v>14</v>
      </c>
      <c r="J35" s="356">
        <f t="shared" si="2"/>
        <v>117.64705882352942</v>
      </c>
      <c r="K35" s="357">
        <v>14</v>
      </c>
      <c r="L35" s="358">
        <f t="shared" si="0"/>
        <v>119.65811965811966</v>
      </c>
    </row>
    <row r="36" spans="1:12">
      <c r="A36" s="646" t="s">
        <v>237</v>
      </c>
      <c r="B36" s="695">
        <v>30.9</v>
      </c>
      <c r="C36" s="668">
        <f t="shared" si="1"/>
        <v>237.69230769230768</v>
      </c>
      <c r="D36" s="247"/>
      <c r="E36" s="247"/>
      <c r="F36" s="241"/>
      <c r="G36" s="241"/>
      <c r="H36" s="241"/>
      <c r="I36" s="359">
        <v>28.1</v>
      </c>
      <c r="J36" s="356">
        <f t="shared" si="2"/>
        <v>236.1344537815126</v>
      </c>
      <c r="K36" s="360">
        <v>25.7</v>
      </c>
      <c r="L36" s="379">
        <f t="shared" si="0"/>
        <v>219.65811965811969</v>
      </c>
    </row>
    <row r="37" spans="1:12">
      <c r="A37" s="643" t="s">
        <v>10</v>
      </c>
      <c r="B37" s="692">
        <v>20.8</v>
      </c>
      <c r="C37" s="668">
        <f t="shared" si="1"/>
        <v>160</v>
      </c>
      <c r="D37" s="248"/>
      <c r="E37" s="248"/>
      <c r="F37" s="241"/>
      <c r="G37" s="241"/>
      <c r="H37" s="241"/>
      <c r="I37" s="355">
        <v>18.600000000000001</v>
      </c>
      <c r="J37" s="356">
        <f t="shared" si="2"/>
        <v>156.30252100840337</v>
      </c>
      <c r="K37" s="357">
        <v>18.3</v>
      </c>
      <c r="L37" s="358">
        <f t="shared" si="0"/>
        <v>156.41025641025644</v>
      </c>
    </row>
    <row r="38" spans="1:12">
      <c r="A38" s="643" t="s">
        <v>12</v>
      </c>
      <c r="B38" s="693">
        <v>5.2</v>
      </c>
      <c r="C38" s="668">
        <f t="shared" si="1"/>
        <v>40</v>
      </c>
      <c r="D38" s="249"/>
      <c r="E38" s="249"/>
      <c r="F38" s="241"/>
      <c r="G38" s="241"/>
      <c r="H38" s="241"/>
      <c r="I38" s="359">
        <v>4.9000000000000004</v>
      </c>
      <c r="J38" s="356">
        <f t="shared" si="2"/>
        <v>41.176470588235297</v>
      </c>
      <c r="K38" s="360">
        <v>4.7</v>
      </c>
      <c r="L38" s="358">
        <f t="shared" si="0"/>
        <v>40.17094017094017</v>
      </c>
    </row>
    <row r="39" spans="1:12" ht="12.75" customHeight="1">
      <c r="A39" s="643" t="s">
        <v>197</v>
      </c>
      <c r="B39" s="696">
        <v>5.6</v>
      </c>
      <c r="C39" s="668">
        <f t="shared" si="1"/>
        <v>43.076923076923073</v>
      </c>
      <c r="D39" s="250"/>
      <c r="E39" s="250"/>
      <c r="F39" s="251"/>
      <c r="G39" s="251"/>
      <c r="H39" s="251"/>
      <c r="I39" s="363">
        <v>5</v>
      </c>
      <c r="J39" s="356">
        <f t="shared" si="2"/>
        <v>42.016806722689076</v>
      </c>
      <c r="K39" s="364">
        <v>4.9000000000000004</v>
      </c>
      <c r="L39" s="358">
        <f t="shared" si="0"/>
        <v>41.880341880341888</v>
      </c>
    </row>
    <row r="40" spans="1:12">
      <c r="A40" s="643" t="s">
        <v>198</v>
      </c>
      <c r="B40" s="692">
        <v>22</v>
      </c>
      <c r="C40" s="668">
        <f t="shared" si="1"/>
        <v>169.23076923076923</v>
      </c>
      <c r="D40" s="249"/>
      <c r="E40" s="249"/>
      <c r="F40" s="241"/>
      <c r="G40" s="241"/>
      <c r="H40" s="241"/>
      <c r="I40" s="355">
        <v>20.100000000000001</v>
      </c>
      <c r="J40" s="356">
        <f t="shared" si="2"/>
        <v>168.9075630252101</v>
      </c>
      <c r="K40" s="357">
        <v>19.5</v>
      </c>
      <c r="L40" s="358">
        <f t="shared" si="0"/>
        <v>166.66666666666669</v>
      </c>
    </row>
    <row r="41" spans="1:12">
      <c r="A41" s="643" t="s">
        <v>13</v>
      </c>
      <c r="B41" s="694">
        <v>14.6</v>
      </c>
      <c r="C41" s="668">
        <f>B41/$B$11*100</f>
        <v>112.30769230769231</v>
      </c>
      <c r="D41" s="249"/>
      <c r="E41" s="249"/>
      <c r="F41" s="244"/>
      <c r="G41" s="244"/>
      <c r="H41" s="244"/>
      <c r="I41" s="361">
        <v>13.3</v>
      </c>
      <c r="J41" s="356">
        <f t="shared" si="2"/>
        <v>111.76470588235294</v>
      </c>
      <c r="K41" s="362">
        <v>13.2</v>
      </c>
      <c r="L41" s="358">
        <f t="shared" si="0"/>
        <v>112.82051282051282</v>
      </c>
    </row>
    <row r="42" spans="1:12" ht="14.25" customHeight="1" thickBot="1">
      <c r="A42" s="647" t="s">
        <v>199</v>
      </c>
      <c r="B42" s="697">
        <v>26.2</v>
      </c>
      <c r="C42" s="669">
        <f>B42/$B$11*100</f>
        <v>201.53846153846155</v>
      </c>
      <c r="D42" s="252"/>
      <c r="E42" s="252"/>
      <c r="F42" s="253"/>
      <c r="G42" s="253"/>
      <c r="H42" s="253"/>
      <c r="I42" s="365">
        <v>25.2</v>
      </c>
      <c r="J42" s="366">
        <f>I42/$I$11*100</f>
        <v>211.76470588235296</v>
      </c>
      <c r="K42" s="367">
        <v>25.3</v>
      </c>
      <c r="L42" s="369">
        <f t="shared" si="0"/>
        <v>216.23931623931628</v>
      </c>
    </row>
    <row r="43" spans="1:12" ht="13.5" thickTop="1">
      <c r="A43" s="733" t="s">
        <v>234</v>
      </c>
      <c r="B43" s="733"/>
      <c r="C43" s="733"/>
      <c r="D43" s="153"/>
      <c r="E43" s="153"/>
      <c r="F43" s="153"/>
      <c r="G43" s="153"/>
      <c r="H43" s="153"/>
      <c r="I43" s="153"/>
      <c r="J43" s="153"/>
      <c r="K43" s="750"/>
      <c r="L43" s="153"/>
    </row>
    <row r="44" spans="1:12" s="171" customFormat="1">
      <c r="A44" s="380"/>
      <c r="B44" s="153"/>
      <c r="C44" s="153"/>
      <c r="D44" s="734"/>
      <c r="E44" s="734"/>
      <c r="F44" s="734"/>
      <c r="G44" s="734"/>
      <c r="H44" s="734"/>
      <c r="I44" s="734"/>
      <c r="J44" s="734"/>
      <c r="K44" s="734"/>
      <c r="L44" s="734"/>
    </row>
    <row r="45" spans="1:12">
      <c r="A45" s="1020"/>
      <c r="B45" s="1020"/>
      <c r="C45" s="1020"/>
      <c r="D45" s="1020"/>
      <c r="E45" s="1020"/>
      <c r="F45" s="1020"/>
      <c r="G45" s="1020"/>
      <c r="H45" s="1020"/>
      <c r="I45" s="1020"/>
      <c r="J45" s="1020"/>
      <c r="K45" s="1020"/>
      <c r="L45" s="1020"/>
    </row>
    <row r="46" spans="1:12">
      <c r="A46" s="1022"/>
      <c r="B46" s="1022"/>
      <c r="C46" s="1022"/>
      <c r="D46" s="1022"/>
      <c r="E46" s="1022"/>
      <c r="F46" s="1022"/>
      <c r="G46" s="1022"/>
      <c r="H46" s="1022"/>
      <c r="I46" s="1022"/>
      <c r="J46" s="1022"/>
      <c r="K46" s="1022"/>
      <c r="L46" s="1022"/>
    </row>
    <row r="47" spans="1:12">
      <c r="D47" s="254"/>
      <c r="E47" s="254"/>
      <c r="F47" s="254"/>
      <c r="G47" s="254"/>
      <c r="H47" s="254"/>
      <c r="I47" s="254"/>
    </row>
  </sheetData>
  <mergeCells count="15">
    <mergeCell ref="A46:L46"/>
    <mergeCell ref="B8:B10"/>
    <mergeCell ref="C8:C10"/>
    <mergeCell ref="I8:I10"/>
    <mergeCell ref="J8:J10"/>
    <mergeCell ref="K8:K10"/>
    <mergeCell ref="L8:L10"/>
    <mergeCell ref="B7:C7"/>
    <mergeCell ref="I7:J7"/>
    <mergeCell ref="K7:L7"/>
    <mergeCell ref="A45:L45"/>
    <mergeCell ref="K1:L1"/>
    <mergeCell ref="A3:L3"/>
    <mergeCell ref="A4:L4"/>
    <mergeCell ref="A5:L5"/>
  </mergeCells>
  <phoneticPr fontId="41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/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407" t="s">
        <v>200</v>
      </c>
    </row>
    <row r="2" spans="1:11" ht="15">
      <c r="A2" s="772" t="s">
        <v>201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</row>
    <row r="3" spans="1:11" ht="15">
      <c r="A3" s="772" t="s">
        <v>332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203</v>
      </c>
      <c r="C5" s="260"/>
      <c r="D5" s="260"/>
      <c r="E5" s="260"/>
      <c r="F5" s="260"/>
      <c r="G5" s="261"/>
      <c r="H5" s="1046" t="s">
        <v>365</v>
      </c>
      <c r="I5" s="1046"/>
      <c r="J5" s="1046"/>
      <c r="K5" s="1047"/>
    </row>
    <row r="6" spans="1:11" ht="17.25" customHeight="1" thickBot="1">
      <c r="A6" s="262"/>
      <c r="B6" s="1048" t="s">
        <v>314</v>
      </c>
      <c r="C6" s="1049"/>
      <c r="D6" s="1050"/>
      <c r="E6" s="778" t="s">
        <v>315</v>
      </c>
      <c r="F6" s="778"/>
      <c r="G6" s="779"/>
      <c r="H6" s="973" t="s">
        <v>204</v>
      </c>
      <c r="I6" s="1052" t="s">
        <v>205</v>
      </c>
      <c r="J6" s="263" t="s">
        <v>206</v>
      </c>
      <c r="K6" s="264"/>
    </row>
    <row r="7" spans="1:11" ht="13.5" thickBot="1">
      <c r="A7" s="265" t="s">
        <v>207</v>
      </c>
      <c r="B7" s="1038" t="s">
        <v>208</v>
      </c>
      <c r="C7" s="1054" t="s">
        <v>209</v>
      </c>
      <c r="D7" s="779" t="s">
        <v>210</v>
      </c>
      <c r="E7" s="1038" t="s">
        <v>208</v>
      </c>
      <c r="F7" s="1041" t="s">
        <v>209</v>
      </c>
      <c r="G7" s="779" t="s">
        <v>210</v>
      </c>
      <c r="H7" s="1051"/>
      <c r="I7" s="1044"/>
      <c r="J7" s="266" t="s">
        <v>319</v>
      </c>
      <c r="K7" s="267"/>
    </row>
    <row r="8" spans="1:11" ht="13.5" thickBot="1">
      <c r="A8" s="268"/>
      <c r="B8" s="1039"/>
      <c r="C8" s="1055"/>
      <c r="D8" s="1044"/>
      <c r="E8" s="1039"/>
      <c r="F8" s="1042"/>
      <c r="G8" s="1044"/>
      <c r="H8" s="1051"/>
      <c r="I8" s="1044"/>
      <c r="J8" s="269" t="s">
        <v>211</v>
      </c>
      <c r="K8" s="779" t="s">
        <v>75</v>
      </c>
    </row>
    <row r="9" spans="1:11" ht="11.25" customHeight="1" thickBot="1">
      <c r="A9" s="270"/>
      <c r="B9" s="1053"/>
      <c r="C9" s="1056"/>
      <c r="D9" s="1045"/>
      <c r="E9" s="1040"/>
      <c r="F9" s="1043"/>
      <c r="G9" s="1045"/>
      <c r="H9" s="1051"/>
      <c r="I9" s="1045"/>
      <c r="J9" s="271" t="s">
        <v>212</v>
      </c>
      <c r="K9" s="1045"/>
    </row>
    <row r="10" spans="1:11">
      <c r="A10" s="272" t="s">
        <v>182</v>
      </c>
      <c r="B10" s="274">
        <v>3887</v>
      </c>
      <c r="C10" s="338">
        <v>2036</v>
      </c>
      <c r="D10" s="273">
        <f t="shared" ref="D10:D40" si="0">C10/B10*100</f>
        <v>52.379727296115256</v>
      </c>
      <c r="E10" s="274">
        <v>2986</v>
      </c>
      <c r="F10" s="751">
        <v>1580</v>
      </c>
      <c r="G10" s="301">
        <f t="shared" ref="G10:G40" si="1">F10/E10*100</f>
        <v>52.913596784996656</v>
      </c>
      <c r="H10" s="389">
        <f>E10-B10</f>
        <v>-901</v>
      </c>
      <c r="I10" s="275">
        <f t="shared" ref="I10:I39" si="2">F10-C10</f>
        <v>-456</v>
      </c>
      <c r="J10" s="276">
        <f t="shared" ref="J10:K40" si="3">E10/B10*100</f>
        <v>76.820169796758435</v>
      </c>
      <c r="K10" s="273">
        <f t="shared" si="3"/>
        <v>77.603143418467582</v>
      </c>
    </row>
    <row r="11" spans="1:11">
      <c r="A11" s="277" t="s">
        <v>183</v>
      </c>
      <c r="B11" s="279">
        <v>6164</v>
      </c>
      <c r="C11" s="313">
        <v>3091</v>
      </c>
      <c r="D11" s="278">
        <f t="shared" si="0"/>
        <v>50.146009085009737</v>
      </c>
      <c r="E11" s="279">
        <v>5094</v>
      </c>
      <c r="F11" s="752">
        <v>2650</v>
      </c>
      <c r="G11" s="384">
        <f t="shared" si="1"/>
        <v>52.021986650961914</v>
      </c>
      <c r="H11" s="279">
        <f t="shared" ref="H11:H39" si="4">E11-B11</f>
        <v>-1070</v>
      </c>
      <c r="I11" s="280">
        <f t="shared" si="2"/>
        <v>-441</v>
      </c>
      <c r="J11" s="281">
        <f t="shared" si="3"/>
        <v>82.64114211550941</v>
      </c>
      <c r="K11" s="278">
        <f t="shared" si="3"/>
        <v>85.732772565512789</v>
      </c>
    </row>
    <row r="12" spans="1:11">
      <c r="A12" s="272" t="s">
        <v>1</v>
      </c>
      <c r="B12" s="274">
        <v>4716</v>
      </c>
      <c r="C12" s="338">
        <v>2850</v>
      </c>
      <c r="D12" s="273">
        <f t="shared" si="0"/>
        <v>60.43256997455471</v>
      </c>
      <c r="E12" s="274">
        <v>4192</v>
      </c>
      <c r="F12" s="751">
        <v>2528</v>
      </c>
      <c r="G12" s="301">
        <f t="shared" si="1"/>
        <v>60.305343511450381</v>
      </c>
      <c r="H12" s="279">
        <f t="shared" si="4"/>
        <v>-524</v>
      </c>
      <c r="I12" s="280">
        <f t="shared" si="2"/>
        <v>-322</v>
      </c>
      <c r="J12" s="281">
        <f t="shared" si="3"/>
        <v>88.888888888888886</v>
      </c>
      <c r="K12" s="278">
        <f t="shared" si="3"/>
        <v>88.701754385964918</v>
      </c>
    </row>
    <row r="13" spans="1:11">
      <c r="A13" s="277" t="s">
        <v>184</v>
      </c>
      <c r="B13" s="279">
        <v>3210</v>
      </c>
      <c r="C13" s="313">
        <v>1748</v>
      </c>
      <c r="D13" s="278">
        <f t="shared" si="0"/>
        <v>54.454828660436135</v>
      </c>
      <c r="E13" s="279">
        <v>2792</v>
      </c>
      <c r="F13" s="752">
        <v>1495</v>
      </c>
      <c r="G13" s="384">
        <f t="shared" si="1"/>
        <v>53.545845272206307</v>
      </c>
      <c r="H13" s="279">
        <f t="shared" si="4"/>
        <v>-418</v>
      </c>
      <c r="I13" s="280">
        <f t="shared" si="2"/>
        <v>-253</v>
      </c>
      <c r="J13" s="281">
        <f t="shared" si="3"/>
        <v>86.978193146417453</v>
      </c>
      <c r="K13" s="278">
        <f t="shared" si="3"/>
        <v>85.526315789473685</v>
      </c>
    </row>
    <row r="14" spans="1:11">
      <c r="A14" s="272" t="s">
        <v>185</v>
      </c>
      <c r="B14" s="274">
        <v>3865</v>
      </c>
      <c r="C14" s="338">
        <v>2013</v>
      </c>
      <c r="D14" s="273">
        <f t="shared" si="0"/>
        <v>52.082794307891334</v>
      </c>
      <c r="E14" s="274">
        <v>3403</v>
      </c>
      <c r="F14" s="751">
        <v>1793</v>
      </c>
      <c r="G14" s="301">
        <f t="shared" si="1"/>
        <v>52.688803996473702</v>
      </c>
      <c r="H14" s="279">
        <f t="shared" si="4"/>
        <v>-462</v>
      </c>
      <c r="I14" s="280">
        <f t="shared" si="2"/>
        <v>-220</v>
      </c>
      <c r="J14" s="281">
        <f t="shared" si="3"/>
        <v>88.046571798188879</v>
      </c>
      <c r="K14" s="278">
        <f t="shared" si="3"/>
        <v>89.071038251366119</v>
      </c>
    </row>
    <row r="15" spans="1:11">
      <c r="A15" s="282" t="s">
        <v>213</v>
      </c>
      <c r="B15" s="284">
        <v>3782</v>
      </c>
      <c r="C15" s="316">
        <v>1841</v>
      </c>
      <c r="D15" s="283">
        <f t="shared" si="0"/>
        <v>48.677948175568481</v>
      </c>
      <c r="E15" s="284">
        <v>3241</v>
      </c>
      <c r="F15" s="753">
        <v>1572</v>
      </c>
      <c r="G15" s="385">
        <f t="shared" si="1"/>
        <v>48.503548287565565</v>
      </c>
      <c r="H15" s="279">
        <f t="shared" si="4"/>
        <v>-541</v>
      </c>
      <c r="I15" s="285">
        <f t="shared" si="2"/>
        <v>-269</v>
      </c>
      <c r="J15" s="286">
        <f t="shared" si="3"/>
        <v>85.695399259650969</v>
      </c>
      <c r="K15" s="283">
        <f t="shared" si="3"/>
        <v>85.388375882672463</v>
      </c>
    </row>
    <row r="16" spans="1:11">
      <c r="A16" s="282" t="s">
        <v>186</v>
      </c>
      <c r="B16" s="284">
        <v>3263</v>
      </c>
      <c r="C16" s="316">
        <v>1585</v>
      </c>
      <c r="D16" s="287">
        <f t="shared" si="0"/>
        <v>48.574931045050569</v>
      </c>
      <c r="E16" s="284">
        <v>2689</v>
      </c>
      <c r="F16" s="754">
        <v>1243</v>
      </c>
      <c r="G16" s="386">
        <f t="shared" si="1"/>
        <v>46.225362588322803</v>
      </c>
      <c r="H16" s="279">
        <f t="shared" si="4"/>
        <v>-574</v>
      </c>
      <c r="I16" s="285">
        <f t="shared" si="2"/>
        <v>-342</v>
      </c>
      <c r="J16" s="286">
        <f t="shared" si="3"/>
        <v>82.408826233527435</v>
      </c>
      <c r="K16" s="283">
        <f t="shared" si="3"/>
        <v>78.422712933753942</v>
      </c>
    </row>
    <row r="17" spans="1:11">
      <c r="A17" s="277" t="s">
        <v>188</v>
      </c>
      <c r="B17" s="279">
        <v>2820</v>
      </c>
      <c r="C17" s="313">
        <v>1208</v>
      </c>
      <c r="D17" s="278">
        <f t="shared" si="0"/>
        <v>42.836879432624116</v>
      </c>
      <c r="E17" s="279">
        <v>2243</v>
      </c>
      <c r="F17" s="752">
        <v>989</v>
      </c>
      <c r="G17" s="384">
        <f t="shared" si="1"/>
        <v>44.092732946946057</v>
      </c>
      <c r="H17" s="279">
        <f t="shared" si="4"/>
        <v>-577</v>
      </c>
      <c r="I17" s="280">
        <f t="shared" si="2"/>
        <v>-219</v>
      </c>
      <c r="J17" s="281">
        <f t="shared" si="3"/>
        <v>79.539007092198574</v>
      </c>
      <c r="K17" s="278">
        <f t="shared" si="3"/>
        <v>81.870860927152322</v>
      </c>
    </row>
    <row r="18" spans="1:11">
      <c r="A18" s="272" t="s">
        <v>189</v>
      </c>
      <c r="B18" s="274">
        <v>14307</v>
      </c>
      <c r="C18" s="338">
        <v>6985</v>
      </c>
      <c r="D18" s="278">
        <f t="shared" si="0"/>
        <v>48.822254840287968</v>
      </c>
      <c r="E18" s="274">
        <v>12667</v>
      </c>
      <c r="F18" s="752">
        <v>6156</v>
      </c>
      <c r="G18" s="384">
        <f t="shared" si="1"/>
        <v>48.598721086287206</v>
      </c>
      <c r="H18" s="279">
        <f t="shared" si="4"/>
        <v>-1640</v>
      </c>
      <c r="I18" s="280">
        <f t="shared" si="2"/>
        <v>-829</v>
      </c>
      <c r="J18" s="281">
        <f t="shared" si="3"/>
        <v>88.537079751170751</v>
      </c>
      <c r="K18" s="278">
        <f t="shared" si="3"/>
        <v>88.131710808876164</v>
      </c>
    </row>
    <row r="19" spans="1:11">
      <c r="A19" s="282" t="s">
        <v>191</v>
      </c>
      <c r="B19" s="284">
        <v>3654</v>
      </c>
      <c r="C19" s="316">
        <v>1927</v>
      </c>
      <c r="D19" s="287">
        <f t="shared" si="0"/>
        <v>52.736726874657911</v>
      </c>
      <c r="E19" s="284">
        <v>3251</v>
      </c>
      <c r="F19" s="754">
        <v>1724</v>
      </c>
      <c r="G19" s="386">
        <f t="shared" si="1"/>
        <v>53.029836973239007</v>
      </c>
      <c r="H19" s="279">
        <f t="shared" si="4"/>
        <v>-403</v>
      </c>
      <c r="I19" s="285">
        <f t="shared" si="2"/>
        <v>-203</v>
      </c>
      <c r="J19" s="286">
        <f t="shared" si="3"/>
        <v>88.97099069512862</v>
      </c>
      <c r="K19" s="283">
        <f t="shared" si="3"/>
        <v>89.465490399584851</v>
      </c>
    </row>
    <row r="20" spans="1:11">
      <c r="A20" s="282" t="s">
        <v>190</v>
      </c>
      <c r="B20" s="284">
        <v>5151</v>
      </c>
      <c r="C20" s="316">
        <v>2669</v>
      </c>
      <c r="D20" s="283">
        <f t="shared" si="0"/>
        <v>51.815181518151817</v>
      </c>
      <c r="E20" s="284">
        <v>4599</v>
      </c>
      <c r="F20" s="753">
        <v>2400</v>
      </c>
      <c r="G20" s="385">
        <f t="shared" si="1"/>
        <v>52.185257664709717</v>
      </c>
      <c r="H20" s="279">
        <f t="shared" si="4"/>
        <v>-552</v>
      </c>
      <c r="I20" s="285">
        <f t="shared" si="2"/>
        <v>-269</v>
      </c>
      <c r="J20" s="286">
        <f t="shared" si="3"/>
        <v>89.28363424577752</v>
      </c>
      <c r="K20" s="283">
        <f t="shared" si="3"/>
        <v>89.92131884600974</v>
      </c>
    </row>
    <row r="21" spans="1:11">
      <c r="A21" s="277" t="s">
        <v>192</v>
      </c>
      <c r="B21" s="279">
        <v>4002</v>
      </c>
      <c r="C21" s="313">
        <v>2007</v>
      </c>
      <c r="D21" s="278">
        <f t="shared" si="0"/>
        <v>50.14992503748126</v>
      </c>
      <c r="E21" s="279">
        <v>3316</v>
      </c>
      <c r="F21" s="752">
        <v>1660</v>
      </c>
      <c r="G21" s="384">
        <f t="shared" si="1"/>
        <v>50.060313630880579</v>
      </c>
      <c r="H21" s="279">
        <f t="shared" si="4"/>
        <v>-686</v>
      </c>
      <c r="I21" s="280">
        <f t="shared" si="2"/>
        <v>-347</v>
      </c>
      <c r="J21" s="281">
        <f t="shared" si="3"/>
        <v>82.858570714642681</v>
      </c>
      <c r="K21" s="278">
        <f t="shared" si="3"/>
        <v>82.710513203786746</v>
      </c>
    </row>
    <row r="22" spans="1:11">
      <c r="A22" s="272" t="s">
        <v>4</v>
      </c>
      <c r="B22" s="274">
        <v>4116</v>
      </c>
      <c r="C22" s="338">
        <v>2494</v>
      </c>
      <c r="D22" s="278">
        <f t="shared" si="0"/>
        <v>60.592808551992228</v>
      </c>
      <c r="E22" s="274">
        <v>3658</v>
      </c>
      <c r="F22" s="752">
        <v>2221</v>
      </c>
      <c r="G22" s="384">
        <f t="shared" si="1"/>
        <v>60.716238381629303</v>
      </c>
      <c r="H22" s="279">
        <f t="shared" si="4"/>
        <v>-458</v>
      </c>
      <c r="I22" s="280">
        <f t="shared" si="2"/>
        <v>-273</v>
      </c>
      <c r="J22" s="281">
        <f t="shared" si="3"/>
        <v>88.872691933916428</v>
      </c>
      <c r="K22" s="278">
        <f t="shared" si="3"/>
        <v>89.053728949478753</v>
      </c>
    </row>
    <row r="23" spans="1:11">
      <c r="A23" s="277" t="s">
        <v>193</v>
      </c>
      <c r="B23" s="279">
        <v>3801</v>
      </c>
      <c r="C23" s="313">
        <v>1907</v>
      </c>
      <c r="D23" s="278">
        <f t="shared" si="0"/>
        <v>50.171007629571164</v>
      </c>
      <c r="E23" s="279">
        <v>3482</v>
      </c>
      <c r="F23" s="752">
        <v>1716</v>
      </c>
      <c r="G23" s="384">
        <f t="shared" si="1"/>
        <v>49.282021826536472</v>
      </c>
      <c r="H23" s="279">
        <f t="shared" si="4"/>
        <v>-319</v>
      </c>
      <c r="I23" s="280">
        <f t="shared" si="2"/>
        <v>-191</v>
      </c>
      <c r="J23" s="281">
        <f t="shared" si="3"/>
        <v>91.607471717968963</v>
      </c>
      <c r="K23" s="278">
        <f t="shared" si="3"/>
        <v>89.984268484530674</v>
      </c>
    </row>
    <row r="24" spans="1:11">
      <c r="A24" s="272" t="s">
        <v>5</v>
      </c>
      <c r="B24" s="274">
        <v>2189</v>
      </c>
      <c r="C24" s="338">
        <v>1280</v>
      </c>
      <c r="D24" s="278">
        <f t="shared" si="0"/>
        <v>58.474189127455453</v>
      </c>
      <c r="E24" s="274">
        <v>2074</v>
      </c>
      <c r="F24" s="752">
        <v>1145</v>
      </c>
      <c r="G24" s="384">
        <f t="shared" si="1"/>
        <v>55.20732883317261</v>
      </c>
      <c r="H24" s="279">
        <f t="shared" si="4"/>
        <v>-115</v>
      </c>
      <c r="I24" s="280">
        <f t="shared" si="2"/>
        <v>-135</v>
      </c>
      <c r="J24" s="281">
        <f t="shared" si="3"/>
        <v>94.746459570580171</v>
      </c>
      <c r="K24" s="278">
        <f t="shared" si="3"/>
        <v>89.453125</v>
      </c>
    </row>
    <row r="25" spans="1:11">
      <c r="A25" s="277" t="s">
        <v>194</v>
      </c>
      <c r="B25" s="279">
        <v>5854</v>
      </c>
      <c r="C25" s="313">
        <v>3155</v>
      </c>
      <c r="D25" s="278">
        <f t="shared" si="0"/>
        <v>53.894772804919711</v>
      </c>
      <c r="E25" s="279">
        <v>4782</v>
      </c>
      <c r="F25" s="752">
        <v>2619</v>
      </c>
      <c r="G25" s="384">
        <f t="shared" si="1"/>
        <v>54.767879548306155</v>
      </c>
      <c r="H25" s="279">
        <f t="shared" si="4"/>
        <v>-1072</v>
      </c>
      <c r="I25" s="280">
        <f t="shared" si="2"/>
        <v>-536</v>
      </c>
      <c r="J25" s="281">
        <f t="shared" si="3"/>
        <v>81.687734882131878</v>
      </c>
      <c r="K25" s="278">
        <f t="shared" si="3"/>
        <v>83.011093502377179</v>
      </c>
    </row>
    <row r="26" spans="1:11">
      <c r="A26" s="272" t="s">
        <v>6</v>
      </c>
      <c r="B26" s="274">
        <v>4272</v>
      </c>
      <c r="C26" s="338">
        <v>2067</v>
      </c>
      <c r="D26" s="278">
        <f t="shared" si="0"/>
        <v>48.384831460674157</v>
      </c>
      <c r="E26" s="274">
        <v>3300</v>
      </c>
      <c r="F26" s="752">
        <v>1624</v>
      </c>
      <c r="G26" s="384">
        <f t="shared" si="1"/>
        <v>49.212121212121211</v>
      </c>
      <c r="H26" s="279">
        <f t="shared" si="4"/>
        <v>-972</v>
      </c>
      <c r="I26" s="280">
        <f t="shared" si="2"/>
        <v>-443</v>
      </c>
      <c r="J26" s="281">
        <f t="shared" si="3"/>
        <v>77.247191011235955</v>
      </c>
      <c r="K26" s="278">
        <f t="shared" si="3"/>
        <v>78.567972907595546</v>
      </c>
    </row>
    <row r="27" spans="1:11">
      <c r="A27" s="277" t="s">
        <v>7</v>
      </c>
      <c r="B27" s="279">
        <v>3089</v>
      </c>
      <c r="C27" s="313">
        <v>1815</v>
      </c>
      <c r="D27" s="278">
        <f t="shared" si="0"/>
        <v>58.756879248947882</v>
      </c>
      <c r="E27" s="279">
        <v>2958</v>
      </c>
      <c r="F27" s="752">
        <v>1651</v>
      </c>
      <c r="G27" s="384">
        <f t="shared" si="1"/>
        <v>55.814739688979046</v>
      </c>
      <c r="H27" s="279">
        <f t="shared" si="4"/>
        <v>-131</v>
      </c>
      <c r="I27" s="280">
        <f t="shared" si="2"/>
        <v>-164</v>
      </c>
      <c r="J27" s="281">
        <f t="shared" si="3"/>
        <v>95.75914535448365</v>
      </c>
      <c r="K27" s="278">
        <f t="shared" si="3"/>
        <v>90.96418732782368</v>
      </c>
    </row>
    <row r="28" spans="1:11">
      <c r="A28" s="272" t="s">
        <v>195</v>
      </c>
      <c r="B28" s="274">
        <v>2732</v>
      </c>
      <c r="C28" s="338">
        <v>1372</v>
      </c>
      <c r="D28" s="278">
        <f t="shared" si="0"/>
        <v>50.219619326500734</v>
      </c>
      <c r="E28" s="274">
        <v>2379</v>
      </c>
      <c r="F28" s="752">
        <v>1229</v>
      </c>
      <c r="G28" s="384">
        <f t="shared" si="1"/>
        <v>51.660361496427065</v>
      </c>
      <c r="H28" s="279">
        <f t="shared" si="4"/>
        <v>-353</v>
      </c>
      <c r="I28" s="280">
        <f t="shared" si="2"/>
        <v>-143</v>
      </c>
      <c r="J28" s="281">
        <f t="shared" si="3"/>
        <v>87.079062957540259</v>
      </c>
      <c r="K28" s="278">
        <f t="shared" si="3"/>
        <v>89.577259475218668</v>
      </c>
    </row>
    <row r="29" spans="1:11">
      <c r="A29" s="277" t="s">
        <v>8</v>
      </c>
      <c r="B29" s="279">
        <v>2376</v>
      </c>
      <c r="C29" s="313">
        <v>1181</v>
      </c>
      <c r="D29" s="278">
        <f t="shared" si="0"/>
        <v>49.705387205387211</v>
      </c>
      <c r="E29" s="279">
        <v>2054</v>
      </c>
      <c r="F29" s="752">
        <v>1010</v>
      </c>
      <c r="G29" s="384">
        <f t="shared" si="1"/>
        <v>49.172346640701072</v>
      </c>
      <c r="H29" s="279">
        <f t="shared" si="4"/>
        <v>-322</v>
      </c>
      <c r="I29" s="280">
        <f t="shared" si="2"/>
        <v>-171</v>
      </c>
      <c r="J29" s="281">
        <f t="shared" si="3"/>
        <v>86.447811447811446</v>
      </c>
      <c r="K29" s="278">
        <f t="shared" si="3"/>
        <v>85.520745131244709</v>
      </c>
    </row>
    <row r="30" spans="1:11">
      <c r="A30" s="272" t="s">
        <v>196</v>
      </c>
      <c r="B30" s="274">
        <v>7899</v>
      </c>
      <c r="C30" s="338">
        <v>4085</v>
      </c>
      <c r="D30" s="278">
        <f t="shared" si="0"/>
        <v>51.71540701354602</v>
      </c>
      <c r="E30" s="274">
        <v>6620</v>
      </c>
      <c r="F30" s="752">
        <v>3468</v>
      </c>
      <c r="G30" s="384">
        <f t="shared" si="1"/>
        <v>52.38670694864048</v>
      </c>
      <c r="H30" s="279">
        <f t="shared" si="4"/>
        <v>-1279</v>
      </c>
      <c r="I30" s="280">
        <f t="shared" si="2"/>
        <v>-617</v>
      </c>
      <c r="J30" s="281">
        <f t="shared" si="3"/>
        <v>83.808076971768571</v>
      </c>
      <c r="K30" s="278">
        <f t="shared" si="3"/>
        <v>84.895960832313349</v>
      </c>
    </row>
    <row r="31" spans="1:11">
      <c r="A31" s="277" t="s">
        <v>9</v>
      </c>
      <c r="B31" s="279">
        <v>3941</v>
      </c>
      <c r="C31" s="313">
        <v>2007</v>
      </c>
      <c r="D31" s="278">
        <f t="shared" si="0"/>
        <v>50.926160872874902</v>
      </c>
      <c r="E31" s="279">
        <v>2971</v>
      </c>
      <c r="F31" s="752">
        <v>1583</v>
      </c>
      <c r="G31" s="384">
        <f t="shared" si="1"/>
        <v>53.281723325479632</v>
      </c>
      <c r="H31" s="279">
        <f t="shared" si="4"/>
        <v>-970</v>
      </c>
      <c r="I31" s="280">
        <f t="shared" si="2"/>
        <v>-424</v>
      </c>
      <c r="J31" s="281">
        <f t="shared" si="3"/>
        <v>75.386957624968289</v>
      </c>
      <c r="K31" s="278">
        <f t="shared" si="3"/>
        <v>78.873941205779772</v>
      </c>
    </row>
    <row r="32" spans="1:11">
      <c r="A32" s="282" t="s">
        <v>232</v>
      </c>
      <c r="B32" s="284">
        <v>4118</v>
      </c>
      <c r="C32" s="316">
        <v>2036</v>
      </c>
      <c r="D32" s="283">
        <f t="shared" si="0"/>
        <v>49.441476444876152</v>
      </c>
      <c r="E32" s="284">
        <v>3538</v>
      </c>
      <c r="F32" s="753">
        <v>1738</v>
      </c>
      <c r="G32" s="385">
        <f t="shared" si="1"/>
        <v>49.123798756359527</v>
      </c>
      <c r="H32" s="279">
        <f t="shared" si="4"/>
        <v>-580</v>
      </c>
      <c r="I32" s="285">
        <f t="shared" si="2"/>
        <v>-298</v>
      </c>
      <c r="J32" s="286">
        <f t="shared" si="3"/>
        <v>85.91549295774648</v>
      </c>
      <c r="K32" s="283">
        <f t="shared" si="3"/>
        <v>85.363457760314347</v>
      </c>
    </row>
    <row r="33" spans="1:11">
      <c r="A33" s="381" t="s">
        <v>233</v>
      </c>
      <c r="B33" s="331">
        <v>7479</v>
      </c>
      <c r="C33" s="333">
        <v>3883</v>
      </c>
      <c r="D33" s="283">
        <f t="shared" si="0"/>
        <v>51.918705709319426</v>
      </c>
      <c r="E33" s="331">
        <v>6220</v>
      </c>
      <c r="F33" s="753">
        <v>3241</v>
      </c>
      <c r="G33" s="385">
        <f t="shared" si="1"/>
        <v>52.10610932475884</v>
      </c>
      <c r="H33" s="279">
        <f t="shared" si="4"/>
        <v>-1259</v>
      </c>
      <c r="I33" s="285">
        <f t="shared" si="2"/>
        <v>-642</v>
      </c>
      <c r="J33" s="286">
        <f t="shared" si="3"/>
        <v>83.166198689664398</v>
      </c>
      <c r="K33" s="283">
        <f t="shared" si="3"/>
        <v>83.466391964975543</v>
      </c>
    </row>
    <row r="34" spans="1:11">
      <c r="A34" s="272" t="s">
        <v>10</v>
      </c>
      <c r="B34" s="274">
        <v>3547</v>
      </c>
      <c r="C34" s="338">
        <v>1833</v>
      </c>
      <c r="D34" s="288">
        <f t="shared" si="0"/>
        <v>51.677473921623907</v>
      </c>
      <c r="E34" s="274">
        <v>3015</v>
      </c>
      <c r="F34" s="755">
        <v>1575</v>
      </c>
      <c r="G34" s="387">
        <f t="shared" si="1"/>
        <v>52.238805970149251</v>
      </c>
      <c r="H34" s="279">
        <f t="shared" si="4"/>
        <v>-532</v>
      </c>
      <c r="I34" s="280">
        <f t="shared" si="2"/>
        <v>-258</v>
      </c>
      <c r="J34" s="281">
        <f t="shared" si="3"/>
        <v>85.001409641950943</v>
      </c>
      <c r="K34" s="278">
        <f t="shared" si="3"/>
        <v>85.924713584288043</v>
      </c>
    </row>
    <row r="35" spans="1:11">
      <c r="A35" s="289" t="s">
        <v>214</v>
      </c>
      <c r="B35" s="290">
        <v>3020</v>
      </c>
      <c r="C35" s="320">
        <v>1650</v>
      </c>
      <c r="D35" s="287">
        <f t="shared" si="0"/>
        <v>54.635761589403977</v>
      </c>
      <c r="E35" s="290">
        <v>2720</v>
      </c>
      <c r="F35" s="754">
        <v>1533</v>
      </c>
      <c r="G35" s="386">
        <f t="shared" si="1"/>
        <v>56.360294117647058</v>
      </c>
      <c r="H35" s="279">
        <f t="shared" si="4"/>
        <v>-300</v>
      </c>
      <c r="I35" s="285">
        <f t="shared" si="2"/>
        <v>-117</v>
      </c>
      <c r="J35" s="286">
        <f t="shared" si="3"/>
        <v>90.066225165562912</v>
      </c>
      <c r="K35" s="283">
        <f t="shared" si="3"/>
        <v>92.909090909090907</v>
      </c>
    </row>
    <row r="36" spans="1:11">
      <c r="A36" s="289" t="s">
        <v>197</v>
      </c>
      <c r="B36" s="290">
        <v>18620</v>
      </c>
      <c r="C36" s="320">
        <v>9419</v>
      </c>
      <c r="D36" s="283">
        <f t="shared" si="0"/>
        <v>50.585392051557463</v>
      </c>
      <c r="E36" s="290">
        <v>16391</v>
      </c>
      <c r="F36" s="753">
        <v>8439</v>
      </c>
      <c r="G36" s="385">
        <f t="shared" si="1"/>
        <v>51.485571350131167</v>
      </c>
      <c r="H36" s="279">
        <f t="shared" si="4"/>
        <v>-2229</v>
      </c>
      <c r="I36" s="285">
        <f t="shared" si="2"/>
        <v>-980</v>
      </c>
      <c r="J36" s="286">
        <f t="shared" si="3"/>
        <v>88.02900107411385</v>
      </c>
      <c r="K36" s="283">
        <f t="shared" si="3"/>
        <v>89.595498460558446</v>
      </c>
    </row>
    <row r="37" spans="1:11">
      <c r="A37" s="277" t="s">
        <v>198</v>
      </c>
      <c r="B37" s="279">
        <v>5185</v>
      </c>
      <c r="C37" s="313">
        <v>2455</v>
      </c>
      <c r="D37" s="278">
        <f t="shared" si="0"/>
        <v>47.34811957569913</v>
      </c>
      <c r="E37" s="279">
        <v>4419</v>
      </c>
      <c r="F37" s="752">
        <v>2145</v>
      </c>
      <c r="G37" s="384">
        <f t="shared" si="1"/>
        <v>48.540393754243041</v>
      </c>
      <c r="H37" s="279">
        <f t="shared" si="4"/>
        <v>-766</v>
      </c>
      <c r="I37" s="280">
        <f t="shared" si="2"/>
        <v>-310</v>
      </c>
      <c r="J37" s="281">
        <f t="shared" si="3"/>
        <v>85.226615236258439</v>
      </c>
      <c r="K37" s="278">
        <f t="shared" si="3"/>
        <v>87.372708757637469</v>
      </c>
    </row>
    <row r="38" spans="1:11">
      <c r="A38" s="277" t="s">
        <v>13</v>
      </c>
      <c r="B38" s="279">
        <v>4665</v>
      </c>
      <c r="C38" s="313">
        <v>2603</v>
      </c>
      <c r="D38" s="278">
        <f t="shared" si="0"/>
        <v>55.79849946409432</v>
      </c>
      <c r="E38" s="279">
        <v>4146</v>
      </c>
      <c r="F38" s="752">
        <v>2343</v>
      </c>
      <c r="G38" s="384">
        <f t="shared" si="1"/>
        <v>56.512301013024604</v>
      </c>
      <c r="H38" s="279">
        <f t="shared" si="4"/>
        <v>-519</v>
      </c>
      <c r="I38" s="280">
        <f t="shared" si="2"/>
        <v>-260</v>
      </c>
      <c r="J38" s="281">
        <f t="shared" si="3"/>
        <v>88.874598070739552</v>
      </c>
      <c r="K38" s="278">
        <f t="shared" si="3"/>
        <v>90.011525163273149</v>
      </c>
    </row>
    <row r="39" spans="1:11" ht="13.5" thickBot="1">
      <c r="A39" s="291" t="s">
        <v>199</v>
      </c>
      <c r="B39" s="274">
        <v>3996</v>
      </c>
      <c r="C39" s="338">
        <v>2028</v>
      </c>
      <c r="D39" s="293">
        <f t="shared" si="0"/>
        <v>50.750750750750754</v>
      </c>
      <c r="E39" s="274">
        <v>3771</v>
      </c>
      <c r="F39" s="756">
        <v>1901</v>
      </c>
      <c r="G39" s="388">
        <f t="shared" si="1"/>
        <v>50.41103155661628</v>
      </c>
      <c r="H39" s="294">
        <f t="shared" si="4"/>
        <v>-225</v>
      </c>
      <c r="I39" s="295">
        <f t="shared" si="2"/>
        <v>-127</v>
      </c>
      <c r="J39" s="296">
        <f t="shared" si="3"/>
        <v>94.369369369369366</v>
      </c>
      <c r="K39" s="292">
        <f t="shared" si="3"/>
        <v>93.737672583826424</v>
      </c>
    </row>
    <row r="40" spans="1:11" ht="13.5" thickBot="1">
      <c r="A40" s="735" t="s">
        <v>181</v>
      </c>
      <c r="B40" s="297">
        <f>SUM(B10:B39)</f>
        <v>149720</v>
      </c>
      <c r="C40" s="303">
        <f>SUM(C10:C39)</f>
        <v>77230</v>
      </c>
      <c r="D40" s="298">
        <f t="shared" si="0"/>
        <v>51.582954849051568</v>
      </c>
      <c r="E40" s="303">
        <f>SUM(E10:E39)</f>
        <v>128971</v>
      </c>
      <c r="F40" s="757">
        <f>SUM(F10:F39)</f>
        <v>66971</v>
      </c>
      <c r="G40" s="390">
        <f t="shared" si="1"/>
        <v>51.927177427483699</v>
      </c>
      <c r="H40" s="303">
        <f>SUM(H10:H39)</f>
        <v>-20749</v>
      </c>
      <c r="I40" s="736">
        <f>SUM(I10:I39)</f>
        <v>-10259</v>
      </c>
      <c r="J40" s="305">
        <f t="shared" si="3"/>
        <v>86.141464066257015</v>
      </c>
      <c r="K40" s="390">
        <f t="shared" si="3"/>
        <v>86.716301955198759</v>
      </c>
    </row>
    <row r="41" spans="1:11">
      <c r="A41" s="299"/>
      <c r="B41" s="300"/>
      <c r="C41" s="300"/>
      <c r="D41" s="301"/>
      <c r="E41" s="300"/>
      <c r="F41" s="301"/>
      <c r="G41" s="301"/>
      <c r="H41" s="300"/>
      <c r="I41" s="300"/>
      <c r="J41" s="301"/>
      <c r="K41" s="301"/>
    </row>
    <row r="42" spans="1:11">
      <c r="A42" s="2" t="s">
        <v>215</v>
      </c>
      <c r="B42" s="726"/>
      <c r="C42" s="2"/>
      <c r="D42" s="2"/>
    </row>
    <row r="43" spans="1:11">
      <c r="B43" s="153"/>
      <c r="F43" s="301"/>
      <c r="G43" s="301"/>
    </row>
    <row r="44" spans="1:11">
      <c r="B44" s="153"/>
      <c r="F44" s="301"/>
      <c r="G44" s="301"/>
    </row>
    <row r="45" spans="1:11">
      <c r="B45" s="153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zoomScaleNormal="100" workbookViewId="0">
      <selection activeCell="O7" sqref="O7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10" t="s">
        <v>216</v>
      </c>
    </row>
    <row r="2" spans="1:11">
      <c r="A2" s="962" t="s">
        <v>217</v>
      </c>
      <c r="B2" s="962"/>
      <c r="C2" s="962"/>
      <c r="D2" s="962"/>
      <c r="E2" s="962"/>
      <c r="F2" s="962"/>
      <c r="G2" s="962"/>
      <c r="H2" s="962"/>
      <c r="I2" s="962"/>
      <c r="J2" s="962"/>
      <c r="K2" s="962"/>
    </row>
    <row r="3" spans="1:11">
      <c r="A3" s="962" t="s">
        <v>332</v>
      </c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218</v>
      </c>
      <c r="C5" s="260"/>
      <c r="D5" s="260"/>
      <c r="E5" s="260"/>
      <c r="F5" s="260"/>
      <c r="G5" s="261"/>
      <c r="H5" s="1046" t="s">
        <v>366</v>
      </c>
      <c r="I5" s="1046"/>
      <c r="J5" s="1046"/>
      <c r="K5" s="1047"/>
    </row>
    <row r="6" spans="1:11" ht="13.15" customHeight="1" thickBot="1">
      <c r="A6" s="262"/>
      <c r="B6" s="1048" t="s">
        <v>314</v>
      </c>
      <c r="C6" s="1049"/>
      <c r="D6" s="1050"/>
      <c r="E6" s="778" t="s">
        <v>315</v>
      </c>
      <c r="F6" s="778"/>
      <c r="G6" s="779"/>
      <c r="H6" s="973" t="s">
        <v>219</v>
      </c>
      <c r="I6" s="1057" t="s">
        <v>205</v>
      </c>
      <c r="J6" s="263" t="s">
        <v>206</v>
      </c>
      <c r="K6" s="264"/>
    </row>
    <row r="7" spans="1:11" ht="13.5" customHeight="1" thickBot="1">
      <c r="A7" s="265" t="s">
        <v>207</v>
      </c>
      <c r="B7" s="1038" t="s">
        <v>219</v>
      </c>
      <c r="C7" s="1054" t="s">
        <v>209</v>
      </c>
      <c r="D7" s="779" t="s">
        <v>210</v>
      </c>
      <c r="E7" s="1038" t="s">
        <v>219</v>
      </c>
      <c r="F7" s="1054" t="s">
        <v>209</v>
      </c>
      <c r="G7" s="779" t="s">
        <v>210</v>
      </c>
      <c r="H7" s="1055"/>
      <c r="I7" s="1058"/>
      <c r="J7" s="266" t="s">
        <v>318</v>
      </c>
      <c r="K7" s="267"/>
    </row>
    <row r="8" spans="1:11" ht="13.5" thickBot="1">
      <c r="A8" s="268"/>
      <c r="B8" s="1039"/>
      <c r="C8" s="1055"/>
      <c r="D8" s="1044"/>
      <c r="E8" s="1039"/>
      <c r="F8" s="1055"/>
      <c r="G8" s="1044"/>
      <c r="H8" s="1055"/>
      <c r="I8" s="1058"/>
      <c r="J8" s="269" t="s">
        <v>211</v>
      </c>
      <c r="K8" s="779" t="s">
        <v>75</v>
      </c>
    </row>
    <row r="9" spans="1:11" ht="11.25" customHeight="1" thickBot="1">
      <c r="A9" s="270"/>
      <c r="B9" s="1053"/>
      <c r="C9" s="1056"/>
      <c r="D9" s="1045"/>
      <c r="E9" s="1040"/>
      <c r="F9" s="1056"/>
      <c r="G9" s="1045"/>
      <c r="H9" s="1056"/>
      <c r="I9" s="1059"/>
      <c r="J9" s="271" t="s">
        <v>212</v>
      </c>
      <c r="K9" s="1045"/>
    </row>
    <row r="10" spans="1:11" ht="13.5" thickBot="1">
      <c r="A10" s="302" t="s">
        <v>220</v>
      </c>
      <c r="B10" s="297">
        <v>843</v>
      </c>
      <c r="C10" s="303">
        <v>546</v>
      </c>
      <c r="D10" s="298">
        <f t="shared" ref="D10:D44" si="0">C10/B10*100</f>
        <v>64.768683274021356</v>
      </c>
      <c r="E10" s="297">
        <v>615</v>
      </c>
      <c r="F10" s="761">
        <v>397</v>
      </c>
      <c r="G10" s="390">
        <f t="shared" ref="G10:G44" si="1">F10/E10*100</f>
        <v>64.552845528455279</v>
      </c>
      <c r="H10" s="303">
        <f t="shared" ref="H10:I40" si="2">E10-B10</f>
        <v>-228</v>
      </c>
      <c r="I10" s="304">
        <f t="shared" si="2"/>
        <v>-149</v>
      </c>
      <c r="J10" s="305">
        <f t="shared" ref="J10:K44" si="3">E10/B10*100</f>
        <v>72.953736654804274</v>
      </c>
      <c r="K10" s="298">
        <f t="shared" si="3"/>
        <v>72.710622710622701</v>
      </c>
    </row>
    <row r="11" spans="1:11">
      <c r="A11" s="306" t="s">
        <v>14</v>
      </c>
      <c r="B11" s="307">
        <v>115</v>
      </c>
      <c r="C11" s="309">
        <v>76</v>
      </c>
      <c r="D11" s="308">
        <f t="shared" si="0"/>
        <v>66.086956521739125</v>
      </c>
      <c r="E11" s="307">
        <v>78</v>
      </c>
      <c r="F11" s="762">
        <v>52</v>
      </c>
      <c r="G11" s="288">
        <f t="shared" si="1"/>
        <v>66.666666666666657</v>
      </c>
      <c r="H11" s="309">
        <f t="shared" si="2"/>
        <v>-37</v>
      </c>
      <c r="I11" s="310">
        <f t="shared" si="2"/>
        <v>-24</v>
      </c>
      <c r="J11" s="311">
        <f t="shared" si="3"/>
        <v>67.826086956521735</v>
      </c>
      <c r="K11" s="308">
        <f t="shared" si="3"/>
        <v>68.421052631578945</v>
      </c>
    </row>
    <row r="12" spans="1:11">
      <c r="A12" s="277" t="s">
        <v>17</v>
      </c>
      <c r="B12" s="279">
        <v>116</v>
      </c>
      <c r="C12" s="313">
        <v>87</v>
      </c>
      <c r="D12" s="312">
        <f t="shared" si="0"/>
        <v>75</v>
      </c>
      <c r="E12" s="279">
        <v>81</v>
      </c>
      <c r="F12" s="763">
        <v>58</v>
      </c>
      <c r="G12" s="278">
        <f t="shared" si="1"/>
        <v>71.604938271604937</v>
      </c>
      <c r="H12" s="313">
        <f t="shared" si="2"/>
        <v>-35</v>
      </c>
      <c r="I12" s="314">
        <f t="shared" si="2"/>
        <v>-29</v>
      </c>
      <c r="J12" s="281">
        <f t="shared" si="3"/>
        <v>69.827586206896555</v>
      </c>
      <c r="K12" s="312">
        <f t="shared" si="3"/>
        <v>66.666666666666657</v>
      </c>
    </row>
    <row r="13" spans="1:11">
      <c r="A13" s="282" t="s">
        <v>2</v>
      </c>
      <c r="B13" s="279">
        <v>43</v>
      </c>
      <c r="C13" s="313">
        <v>27</v>
      </c>
      <c r="D13" s="312">
        <f t="shared" si="0"/>
        <v>62.790697674418603</v>
      </c>
      <c r="E13" s="279">
        <v>37</v>
      </c>
      <c r="F13" s="763">
        <v>20</v>
      </c>
      <c r="G13" s="278">
        <f t="shared" si="1"/>
        <v>54.054054054054056</v>
      </c>
      <c r="H13" s="313">
        <f t="shared" si="2"/>
        <v>-6</v>
      </c>
      <c r="I13" s="314">
        <f t="shared" si="2"/>
        <v>-7</v>
      </c>
      <c r="J13" s="281">
        <f t="shared" si="3"/>
        <v>86.04651162790698</v>
      </c>
      <c r="K13" s="312">
        <f t="shared" si="3"/>
        <v>74.074074074074076</v>
      </c>
    </row>
    <row r="14" spans="1:11">
      <c r="A14" s="282" t="s">
        <v>18</v>
      </c>
      <c r="B14" s="279">
        <v>49</v>
      </c>
      <c r="C14" s="313">
        <v>33</v>
      </c>
      <c r="D14" s="312">
        <f t="shared" si="0"/>
        <v>67.346938775510196</v>
      </c>
      <c r="E14" s="279">
        <v>33</v>
      </c>
      <c r="F14" s="763">
        <v>21</v>
      </c>
      <c r="G14" s="278">
        <f t="shared" si="1"/>
        <v>63.636363636363633</v>
      </c>
      <c r="H14" s="313">
        <f t="shared" si="2"/>
        <v>-16</v>
      </c>
      <c r="I14" s="314">
        <f t="shared" si="2"/>
        <v>-12</v>
      </c>
      <c r="J14" s="281">
        <f t="shared" si="3"/>
        <v>67.346938775510196</v>
      </c>
      <c r="K14" s="312">
        <f t="shared" si="3"/>
        <v>63.636363636363633</v>
      </c>
    </row>
    <row r="15" spans="1:11">
      <c r="A15" s="277" t="s">
        <v>19</v>
      </c>
      <c r="B15" s="284">
        <v>71</v>
      </c>
      <c r="C15" s="316">
        <v>40</v>
      </c>
      <c r="D15" s="315">
        <f t="shared" si="0"/>
        <v>56.338028169014088</v>
      </c>
      <c r="E15" s="284">
        <v>43</v>
      </c>
      <c r="F15" s="764">
        <v>32</v>
      </c>
      <c r="G15" s="283">
        <f t="shared" si="1"/>
        <v>74.418604651162795</v>
      </c>
      <c r="H15" s="316">
        <f t="shared" si="2"/>
        <v>-28</v>
      </c>
      <c r="I15" s="317">
        <f t="shared" si="2"/>
        <v>-8</v>
      </c>
      <c r="J15" s="286">
        <f t="shared" si="3"/>
        <v>60.563380281690137</v>
      </c>
      <c r="K15" s="315">
        <f t="shared" si="3"/>
        <v>80</v>
      </c>
    </row>
    <row r="16" spans="1:11">
      <c r="A16" s="277" t="s">
        <v>22</v>
      </c>
      <c r="B16" s="284">
        <v>98</v>
      </c>
      <c r="C16" s="316">
        <v>71</v>
      </c>
      <c r="D16" s="315">
        <f t="shared" si="0"/>
        <v>72.448979591836732</v>
      </c>
      <c r="E16" s="284">
        <v>92</v>
      </c>
      <c r="F16" s="764">
        <v>53</v>
      </c>
      <c r="G16" s="283">
        <f t="shared" si="1"/>
        <v>57.608695652173914</v>
      </c>
      <c r="H16" s="316">
        <f t="shared" si="2"/>
        <v>-6</v>
      </c>
      <c r="I16" s="317">
        <f t="shared" si="2"/>
        <v>-18</v>
      </c>
      <c r="J16" s="286">
        <f t="shared" si="3"/>
        <v>93.877551020408163</v>
      </c>
      <c r="K16" s="315">
        <f t="shared" si="3"/>
        <v>74.647887323943664</v>
      </c>
    </row>
    <row r="17" spans="1:11">
      <c r="A17" s="277" t="s">
        <v>23</v>
      </c>
      <c r="B17" s="279">
        <v>86</v>
      </c>
      <c r="C17" s="313">
        <v>52</v>
      </c>
      <c r="D17" s="312">
        <f t="shared" si="0"/>
        <v>60.465116279069761</v>
      </c>
      <c r="E17" s="279">
        <v>77</v>
      </c>
      <c r="F17" s="763">
        <v>48</v>
      </c>
      <c r="G17" s="278">
        <f t="shared" si="1"/>
        <v>62.337662337662337</v>
      </c>
      <c r="H17" s="313">
        <f t="shared" si="2"/>
        <v>-9</v>
      </c>
      <c r="I17" s="314">
        <f t="shared" si="2"/>
        <v>-4</v>
      </c>
      <c r="J17" s="281">
        <f t="shared" si="3"/>
        <v>89.534883720930239</v>
      </c>
      <c r="K17" s="312">
        <f t="shared" si="3"/>
        <v>92.307692307692307</v>
      </c>
    </row>
    <row r="18" spans="1:11">
      <c r="A18" s="277" t="s">
        <v>13</v>
      </c>
      <c r="B18" s="279">
        <v>143</v>
      </c>
      <c r="C18" s="313">
        <v>84</v>
      </c>
      <c r="D18" s="312">
        <f t="shared" si="0"/>
        <v>58.74125874125874</v>
      </c>
      <c r="E18" s="279">
        <v>86</v>
      </c>
      <c r="F18" s="763">
        <v>54</v>
      </c>
      <c r="G18" s="278">
        <f t="shared" si="1"/>
        <v>62.790697674418603</v>
      </c>
      <c r="H18" s="313">
        <f t="shared" si="2"/>
        <v>-57</v>
      </c>
      <c r="I18" s="314">
        <f t="shared" si="2"/>
        <v>-30</v>
      </c>
      <c r="J18" s="281">
        <f t="shared" si="3"/>
        <v>60.139860139860133</v>
      </c>
      <c r="K18" s="312">
        <f t="shared" si="3"/>
        <v>64.285714285714292</v>
      </c>
    </row>
    <row r="19" spans="1:11" ht="13.5" thickBot="1">
      <c r="A19" s="318" t="s">
        <v>28</v>
      </c>
      <c r="B19" s="290">
        <v>122</v>
      </c>
      <c r="C19" s="320">
        <v>76</v>
      </c>
      <c r="D19" s="319">
        <f t="shared" si="0"/>
        <v>62.295081967213115</v>
      </c>
      <c r="E19" s="290">
        <v>88</v>
      </c>
      <c r="F19" s="765">
        <v>59</v>
      </c>
      <c r="G19" s="391">
        <f t="shared" si="1"/>
        <v>67.045454545454547</v>
      </c>
      <c r="H19" s="320">
        <f t="shared" si="2"/>
        <v>-34</v>
      </c>
      <c r="I19" s="321">
        <f t="shared" si="2"/>
        <v>-17</v>
      </c>
      <c r="J19" s="322">
        <f t="shared" si="3"/>
        <v>72.131147540983605</v>
      </c>
      <c r="K19" s="319">
        <f t="shared" si="3"/>
        <v>77.631578947368425</v>
      </c>
    </row>
    <row r="20" spans="1:11" ht="13.5" thickBot="1">
      <c r="A20" s="323" t="s">
        <v>40</v>
      </c>
      <c r="B20" s="297">
        <v>1143</v>
      </c>
      <c r="C20" s="303">
        <v>699</v>
      </c>
      <c r="D20" s="298">
        <f t="shared" si="0"/>
        <v>61.154855643044613</v>
      </c>
      <c r="E20" s="297">
        <v>815</v>
      </c>
      <c r="F20" s="761">
        <v>490</v>
      </c>
      <c r="G20" s="390">
        <f t="shared" si="1"/>
        <v>60.122699386503065</v>
      </c>
      <c r="H20" s="303">
        <f t="shared" si="2"/>
        <v>-328</v>
      </c>
      <c r="I20" s="304">
        <f t="shared" si="2"/>
        <v>-209</v>
      </c>
      <c r="J20" s="305">
        <f t="shared" si="3"/>
        <v>71.30358705161855</v>
      </c>
      <c r="K20" s="298">
        <f t="shared" si="3"/>
        <v>70.100143061516448</v>
      </c>
    </row>
    <row r="21" spans="1:11">
      <c r="A21" s="306" t="s">
        <v>1</v>
      </c>
      <c r="B21" s="307">
        <v>279</v>
      </c>
      <c r="C21" s="309">
        <v>159</v>
      </c>
      <c r="D21" s="308">
        <f t="shared" si="0"/>
        <v>56.98924731182796</v>
      </c>
      <c r="E21" s="307">
        <v>232</v>
      </c>
      <c r="F21" s="762">
        <v>137</v>
      </c>
      <c r="G21" s="288">
        <f t="shared" si="1"/>
        <v>59.051724137931039</v>
      </c>
      <c r="H21" s="309">
        <f t="shared" si="2"/>
        <v>-47</v>
      </c>
      <c r="I21" s="310">
        <f t="shared" si="2"/>
        <v>-22</v>
      </c>
      <c r="J21" s="311">
        <f t="shared" si="3"/>
        <v>83.154121863799276</v>
      </c>
      <c r="K21" s="308">
        <f t="shared" si="3"/>
        <v>86.163522012578625</v>
      </c>
    </row>
    <row r="22" spans="1:11">
      <c r="A22" s="277" t="s">
        <v>16</v>
      </c>
      <c r="B22" s="279">
        <v>128</v>
      </c>
      <c r="C22" s="313">
        <v>86</v>
      </c>
      <c r="D22" s="312">
        <f t="shared" si="0"/>
        <v>67.1875</v>
      </c>
      <c r="E22" s="279">
        <v>66</v>
      </c>
      <c r="F22" s="763">
        <v>47</v>
      </c>
      <c r="G22" s="278">
        <f t="shared" si="1"/>
        <v>71.212121212121218</v>
      </c>
      <c r="H22" s="313">
        <f t="shared" si="2"/>
        <v>-62</v>
      </c>
      <c r="I22" s="314">
        <f t="shared" si="2"/>
        <v>-39</v>
      </c>
      <c r="J22" s="281">
        <f t="shared" si="3"/>
        <v>51.5625</v>
      </c>
      <c r="K22" s="312">
        <f t="shared" si="3"/>
        <v>54.651162790697668</v>
      </c>
    </row>
    <row r="23" spans="1:11">
      <c r="A23" s="282" t="s">
        <v>3</v>
      </c>
      <c r="B23" s="279">
        <v>157</v>
      </c>
      <c r="C23" s="313">
        <v>104</v>
      </c>
      <c r="D23" s="312">
        <f t="shared" si="0"/>
        <v>66.242038216560502</v>
      </c>
      <c r="E23" s="279">
        <v>117</v>
      </c>
      <c r="F23" s="763">
        <v>72</v>
      </c>
      <c r="G23" s="278">
        <f t="shared" si="1"/>
        <v>61.53846153846154</v>
      </c>
      <c r="H23" s="313">
        <f t="shared" si="2"/>
        <v>-40</v>
      </c>
      <c r="I23" s="314">
        <f t="shared" si="2"/>
        <v>-32</v>
      </c>
      <c r="J23" s="281">
        <f t="shared" si="3"/>
        <v>74.522292993630572</v>
      </c>
      <c r="K23" s="312">
        <f t="shared" si="3"/>
        <v>69.230769230769226</v>
      </c>
    </row>
    <row r="24" spans="1:11">
      <c r="A24" s="282" t="s">
        <v>21</v>
      </c>
      <c r="B24" s="279">
        <v>148</v>
      </c>
      <c r="C24" s="313">
        <v>94</v>
      </c>
      <c r="D24" s="312">
        <f t="shared" si="0"/>
        <v>63.513513513513509</v>
      </c>
      <c r="E24" s="279">
        <v>100</v>
      </c>
      <c r="F24" s="763">
        <v>63</v>
      </c>
      <c r="G24" s="278">
        <f t="shared" si="1"/>
        <v>63</v>
      </c>
      <c r="H24" s="313">
        <f t="shared" si="2"/>
        <v>-48</v>
      </c>
      <c r="I24" s="314">
        <f t="shared" si="2"/>
        <v>-31</v>
      </c>
      <c r="J24" s="281">
        <f t="shared" si="3"/>
        <v>67.567567567567565</v>
      </c>
      <c r="K24" s="312">
        <f t="shared" si="3"/>
        <v>67.021276595744681</v>
      </c>
    </row>
    <row r="25" spans="1:11">
      <c r="A25" s="277" t="s">
        <v>4</v>
      </c>
      <c r="B25" s="279">
        <v>263</v>
      </c>
      <c r="C25" s="313">
        <v>152</v>
      </c>
      <c r="D25" s="312">
        <f t="shared" si="0"/>
        <v>57.794676806083643</v>
      </c>
      <c r="E25" s="279">
        <v>192</v>
      </c>
      <c r="F25" s="763">
        <v>108</v>
      </c>
      <c r="G25" s="278">
        <f t="shared" si="1"/>
        <v>56.25</v>
      </c>
      <c r="H25" s="313">
        <f t="shared" si="2"/>
        <v>-71</v>
      </c>
      <c r="I25" s="314">
        <f t="shared" si="2"/>
        <v>-44</v>
      </c>
      <c r="J25" s="281">
        <f t="shared" si="3"/>
        <v>73.00380228136882</v>
      </c>
      <c r="K25" s="312">
        <f t="shared" si="3"/>
        <v>71.05263157894737</v>
      </c>
    </row>
    <row r="26" spans="1:11" ht="13.5" thickBot="1">
      <c r="A26" s="318" t="s">
        <v>7</v>
      </c>
      <c r="B26" s="324">
        <v>168</v>
      </c>
      <c r="C26" s="326">
        <v>104</v>
      </c>
      <c r="D26" s="325">
        <f t="shared" si="0"/>
        <v>61.904761904761905</v>
      </c>
      <c r="E26" s="324">
        <v>108</v>
      </c>
      <c r="F26" s="766">
        <v>63</v>
      </c>
      <c r="G26" s="293">
        <f t="shared" si="1"/>
        <v>58.333333333333336</v>
      </c>
      <c r="H26" s="326">
        <f t="shared" si="2"/>
        <v>-60</v>
      </c>
      <c r="I26" s="327">
        <f t="shared" si="2"/>
        <v>-41</v>
      </c>
      <c r="J26" s="328">
        <f t="shared" si="3"/>
        <v>64.285714285714292</v>
      </c>
      <c r="K26" s="325">
        <f t="shared" si="3"/>
        <v>60.576923076923073</v>
      </c>
    </row>
    <row r="27" spans="1:11" ht="13.5" thickBot="1">
      <c r="A27" s="329" t="s">
        <v>221</v>
      </c>
      <c r="B27" s="297">
        <v>1123</v>
      </c>
      <c r="C27" s="303">
        <v>699</v>
      </c>
      <c r="D27" s="298">
        <f t="shared" si="0"/>
        <v>62.243989314336602</v>
      </c>
      <c r="E27" s="297">
        <v>776</v>
      </c>
      <c r="F27" s="761">
        <v>460</v>
      </c>
      <c r="G27" s="390">
        <f t="shared" si="1"/>
        <v>59.27835051546392</v>
      </c>
      <c r="H27" s="303">
        <f t="shared" si="2"/>
        <v>-347</v>
      </c>
      <c r="I27" s="304">
        <f t="shared" si="2"/>
        <v>-239</v>
      </c>
      <c r="J27" s="305">
        <f t="shared" si="3"/>
        <v>69.100623330365096</v>
      </c>
      <c r="K27" s="298">
        <f t="shared" si="3"/>
        <v>65.808297567954227</v>
      </c>
    </row>
    <row r="28" spans="1:11">
      <c r="A28" s="306" t="s">
        <v>15</v>
      </c>
      <c r="B28" s="307">
        <v>153</v>
      </c>
      <c r="C28" s="309">
        <v>106</v>
      </c>
      <c r="D28" s="308">
        <f t="shared" si="0"/>
        <v>69.281045751633982</v>
      </c>
      <c r="E28" s="307">
        <v>101</v>
      </c>
      <c r="F28" s="762">
        <v>65</v>
      </c>
      <c r="G28" s="288">
        <f t="shared" si="1"/>
        <v>64.356435643564353</v>
      </c>
      <c r="H28" s="309">
        <f t="shared" si="2"/>
        <v>-52</v>
      </c>
      <c r="I28" s="310">
        <f t="shared" si="2"/>
        <v>-41</v>
      </c>
      <c r="J28" s="311">
        <f t="shared" si="3"/>
        <v>66.013071895424829</v>
      </c>
      <c r="K28" s="308">
        <f t="shared" si="3"/>
        <v>61.320754716981128</v>
      </c>
    </row>
    <row r="29" spans="1:11">
      <c r="A29" s="277" t="s">
        <v>20</v>
      </c>
      <c r="B29" s="279">
        <v>330</v>
      </c>
      <c r="C29" s="313">
        <v>193</v>
      </c>
      <c r="D29" s="312">
        <f t="shared" si="0"/>
        <v>58.484848484848484</v>
      </c>
      <c r="E29" s="279">
        <v>214</v>
      </c>
      <c r="F29" s="763">
        <v>112</v>
      </c>
      <c r="G29" s="278">
        <f t="shared" si="1"/>
        <v>52.336448598130836</v>
      </c>
      <c r="H29" s="313">
        <f t="shared" si="2"/>
        <v>-116</v>
      </c>
      <c r="I29" s="314">
        <f t="shared" si="2"/>
        <v>-81</v>
      </c>
      <c r="J29" s="281">
        <f t="shared" si="3"/>
        <v>64.848484848484844</v>
      </c>
      <c r="K29" s="312">
        <f t="shared" si="3"/>
        <v>58.031088082901547</v>
      </c>
    </row>
    <row r="30" spans="1:11">
      <c r="A30" s="277" t="s">
        <v>26</v>
      </c>
      <c r="B30" s="279">
        <v>206</v>
      </c>
      <c r="C30" s="313">
        <v>146</v>
      </c>
      <c r="D30" s="312">
        <f t="shared" si="0"/>
        <v>70.873786407766985</v>
      </c>
      <c r="E30" s="279">
        <v>148</v>
      </c>
      <c r="F30" s="763">
        <v>92</v>
      </c>
      <c r="G30" s="278">
        <f t="shared" si="1"/>
        <v>62.162162162162161</v>
      </c>
      <c r="H30" s="313">
        <f t="shared" si="2"/>
        <v>-58</v>
      </c>
      <c r="I30" s="314">
        <f t="shared" si="2"/>
        <v>-54</v>
      </c>
      <c r="J30" s="281">
        <f t="shared" si="3"/>
        <v>71.844660194174764</v>
      </c>
      <c r="K30" s="312">
        <f t="shared" si="3"/>
        <v>63.013698630136986</v>
      </c>
    </row>
    <row r="31" spans="1:11">
      <c r="A31" s="277" t="s">
        <v>232</v>
      </c>
      <c r="B31" s="279">
        <v>101</v>
      </c>
      <c r="C31" s="313">
        <v>58</v>
      </c>
      <c r="D31" s="312">
        <f t="shared" si="0"/>
        <v>57.42574257425742</v>
      </c>
      <c r="E31" s="279">
        <v>67</v>
      </c>
      <c r="F31" s="763">
        <v>39</v>
      </c>
      <c r="G31" s="278">
        <f t="shared" si="1"/>
        <v>58.208955223880601</v>
      </c>
      <c r="H31" s="313">
        <f>E31-B31</f>
        <v>-34</v>
      </c>
      <c r="I31" s="314">
        <f>F31-C31</f>
        <v>-19</v>
      </c>
      <c r="J31" s="281">
        <f>E31/B31*100</f>
        <v>66.336633663366342</v>
      </c>
      <c r="K31" s="312">
        <f>F31/C31*100</f>
        <v>67.241379310344826</v>
      </c>
    </row>
    <row r="32" spans="1:11">
      <c r="A32" s="282" t="s">
        <v>233</v>
      </c>
      <c r="B32" s="279">
        <v>152</v>
      </c>
      <c r="C32" s="313">
        <v>94</v>
      </c>
      <c r="D32" s="312">
        <f t="shared" si="0"/>
        <v>61.842105263157897</v>
      </c>
      <c r="E32" s="279">
        <v>121</v>
      </c>
      <c r="F32" s="763">
        <v>78</v>
      </c>
      <c r="G32" s="278">
        <f t="shared" si="1"/>
        <v>64.462809917355372</v>
      </c>
      <c r="H32" s="313">
        <f t="shared" si="2"/>
        <v>-31</v>
      </c>
      <c r="I32" s="314">
        <f t="shared" si="2"/>
        <v>-16</v>
      </c>
      <c r="J32" s="281">
        <f t="shared" si="3"/>
        <v>79.60526315789474</v>
      </c>
      <c r="K32" s="312">
        <f t="shared" si="3"/>
        <v>82.978723404255319</v>
      </c>
    </row>
    <row r="33" spans="1:11" ht="13.5" thickBot="1">
      <c r="A33" s="318" t="s">
        <v>27</v>
      </c>
      <c r="B33" s="290">
        <v>181</v>
      </c>
      <c r="C33" s="320">
        <v>102</v>
      </c>
      <c r="D33" s="319">
        <f t="shared" si="0"/>
        <v>56.353591160220994</v>
      </c>
      <c r="E33" s="290">
        <v>125</v>
      </c>
      <c r="F33" s="765">
        <v>74</v>
      </c>
      <c r="G33" s="391">
        <f t="shared" si="1"/>
        <v>59.199999999999996</v>
      </c>
      <c r="H33" s="320">
        <f t="shared" si="2"/>
        <v>-56</v>
      </c>
      <c r="I33" s="321">
        <f t="shared" si="2"/>
        <v>-28</v>
      </c>
      <c r="J33" s="322">
        <f t="shared" si="3"/>
        <v>69.060773480662988</v>
      </c>
      <c r="K33" s="319">
        <f t="shared" si="3"/>
        <v>72.549019607843135</v>
      </c>
    </row>
    <row r="34" spans="1:11" ht="13.5" thickBot="1">
      <c r="A34" s="330" t="s">
        <v>222</v>
      </c>
      <c r="B34" s="297">
        <v>851</v>
      </c>
      <c r="C34" s="303">
        <v>577</v>
      </c>
      <c r="D34" s="298">
        <f t="shared" si="0"/>
        <v>67.802585193889541</v>
      </c>
      <c r="E34" s="297">
        <v>603</v>
      </c>
      <c r="F34" s="761">
        <v>409</v>
      </c>
      <c r="G34" s="390">
        <f t="shared" si="1"/>
        <v>67.827529021558874</v>
      </c>
      <c r="H34" s="303">
        <f t="shared" si="2"/>
        <v>-248</v>
      </c>
      <c r="I34" s="304">
        <f t="shared" si="2"/>
        <v>-168</v>
      </c>
      <c r="J34" s="305">
        <f t="shared" si="3"/>
        <v>70.857814336075208</v>
      </c>
      <c r="K34" s="298">
        <f t="shared" si="3"/>
        <v>70.883882149046798</v>
      </c>
    </row>
    <row r="35" spans="1:11">
      <c r="A35" s="306" t="s">
        <v>5</v>
      </c>
      <c r="B35" s="331">
        <v>71</v>
      </c>
      <c r="C35" s="333">
        <v>52</v>
      </c>
      <c r="D35" s="332">
        <f t="shared" si="0"/>
        <v>73.239436619718319</v>
      </c>
      <c r="E35" s="331">
        <v>67</v>
      </c>
      <c r="F35" s="767">
        <v>42</v>
      </c>
      <c r="G35" s="392">
        <f t="shared" si="1"/>
        <v>62.68656716417911</v>
      </c>
      <c r="H35" s="333">
        <f t="shared" si="2"/>
        <v>-4</v>
      </c>
      <c r="I35" s="334">
        <f t="shared" si="2"/>
        <v>-10</v>
      </c>
      <c r="J35" s="335">
        <f t="shared" si="3"/>
        <v>94.366197183098592</v>
      </c>
      <c r="K35" s="332">
        <f t="shared" si="3"/>
        <v>80.769230769230774</v>
      </c>
    </row>
    <row r="36" spans="1:11">
      <c r="A36" s="277" t="s">
        <v>24</v>
      </c>
      <c r="B36" s="279">
        <v>215</v>
      </c>
      <c r="C36" s="313">
        <v>150</v>
      </c>
      <c r="D36" s="315">
        <f t="shared" si="0"/>
        <v>69.767441860465112</v>
      </c>
      <c r="E36" s="284">
        <v>133</v>
      </c>
      <c r="F36" s="764">
        <v>91</v>
      </c>
      <c r="G36" s="283">
        <f t="shared" si="1"/>
        <v>68.421052631578945</v>
      </c>
      <c r="H36" s="316">
        <f t="shared" si="2"/>
        <v>-82</v>
      </c>
      <c r="I36" s="317">
        <f t="shared" si="2"/>
        <v>-59</v>
      </c>
      <c r="J36" s="286">
        <f t="shared" si="3"/>
        <v>61.860465116279073</v>
      </c>
      <c r="K36" s="315">
        <f t="shared" si="3"/>
        <v>60.666666666666671</v>
      </c>
    </row>
    <row r="37" spans="1:11">
      <c r="A37" s="277" t="s">
        <v>6</v>
      </c>
      <c r="B37" s="279">
        <v>88</v>
      </c>
      <c r="C37" s="313">
        <v>54</v>
      </c>
      <c r="D37" s="312">
        <f t="shared" si="0"/>
        <v>61.363636363636367</v>
      </c>
      <c r="E37" s="279">
        <v>65</v>
      </c>
      <c r="F37" s="763">
        <v>42</v>
      </c>
      <c r="G37" s="278">
        <f t="shared" si="1"/>
        <v>64.615384615384613</v>
      </c>
      <c r="H37" s="313">
        <f t="shared" si="2"/>
        <v>-23</v>
      </c>
      <c r="I37" s="314">
        <f t="shared" si="2"/>
        <v>-12</v>
      </c>
      <c r="J37" s="281">
        <f t="shared" si="3"/>
        <v>73.86363636363636</v>
      </c>
      <c r="K37" s="312">
        <f t="shared" si="3"/>
        <v>77.777777777777786</v>
      </c>
    </row>
    <row r="38" spans="1:11">
      <c r="A38" s="277" t="s">
        <v>25</v>
      </c>
      <c r="B38" s="279">
        <v>92</v>
      </c>
      <c r="C38" s="313">
        <v>59</v>
      </c>
      <c r="D38" s="312">
        <f t="shared" si="0"/>
        <v>64.130434782608688</v>
      </c>
      <c r="E38" s="279">
        <v>78</v>
      </c>
      <c r="F38" s="763">
        <v>48</v>
      </c>
      <c r="G38" s="278">
        <f t="shared" si="1"/>
        <v>61.53846153846154</v>
      </c>
      <c r="H38" s="313">
        <f t="shared" si="2"/>
        <v>-14</v>
      </c>
      <c r="I38" s="314">
        <f t="shared" si="2"/>
        <v>-11</v>
      </c>
      <c r="J38" s="281">
        <f t="shared" si="3"/>
        <v>84.782608695652172</v>
      </c>
      <c r="K38" s="312">
        <f t="shared" si="3"/>
        <v>81.355932203389841</v>
      </c>
    </row>
    <row r="39" spans="1:11">
      <c r="A39" s="277" t="s">
        <v>8</v>
      </c>
      <c r="B39" s="279">
        <v>76</v>
      </c>
      <c r="C39" s="313">
        <v>55</v>
      </c>
      <c r="D39" s="312">
        <f t="shared" si="0"/>
        <v>72.368421052631575</v>
      </c>
      <c r="E39" s="279">
        <v>58</v>
      </c>
      <c r="F39" s="763">
        <v>42</v>
      </c>
      <c r="G39" s="278">
        <f t="shared" si="1"/>
        <v>72.41379310344827</v>
      </c>
      <c r="H39" s="313">
        <f t="shared" si="2"/>
        <v>-18</v>
      </c>
      <c r="I39" s="314">
        <f t="shared" si="2"/>
        <v>-13</v>
      </c>
      <c r="J39" s="281">
        <f t="shared" si="3"/>
        <v>76.31578947368422</v>
      </c>
      <c r="K39" s="312">
        <f t="shared" si="3"/>
        <v>76.363636363636374</v>
      </c>
    </row>
    <row r="40" spans="1:11">
      <c r="A40" s="277" t="s">
        <v>9</v>
      </c>
      <c r="B40" s="279">
        <v>129</v>
      </c>
      <c r="C40" s="313">
        <v>95</v>
      </c>
      <c r="D40" s="312">
        <f t="shared" si="0"/>
        <v>73.643410852713174</v>
      </c>
      <c r="E40" s="279">
        <v>84</v>
      </c>
      <c r="F40" s="763">
        <v>61</v>
      </c>
      <c r="G40" s="278">
        <f t="shared" si="1"/>
        <v>72.61904761904762</v>
      </c>
      <c r="H40" s="313">
        <f t="shared" si="2"/>
        <v>-45</v>
      </c>
      <c r="I40" s="314">
        <f t="shared" si="2"/>
        <v>-34</v>
      </c>
      <c r="J40" s="281">
        <f t="shared" si="3"/>
        <v>65.116279069767444</v>
      </c>
      <c r="K40" s="312">
        <f t="shared" si="3"/>
        <v>64.21052631578948</v>
      </c>
    </row>
    <row r="41" spans="1:11">
      <c r="A41" s="277" t="s">
        <v>10</v>
      </c>
      <c r="B41" s="279">
        <v>107</v>
      </c>
      <c r="C41" s="313">
        <v>68</v>
      </c>
      <c r="D41" s="312">
        <f t="shared" si="0"/>
        <v>63.551401869158873</v>
      </c>
      <c r="E41" s="279">
        <v>66</v>
      </c>
      <c r="F41" s="763">
        <v>49</v>
      </c>
      <c r="G41" s="278">
        <f t="shared" si="1"/>
        <v>74.242424242424249</v>
      </c>
      <c r="H41" s="313">
        <f t="shared" ref="H41:I44" si="4">E41-B41</f>
        <v>-41</v>
      </c>
      <c r="I41" s="314">
        <f t="shared" si="4"/>
        <v>-19</v>
      </c>
      <c r="J41" s="281">
        <f t="shared" si="3"/>
        <v>61.682242990654203</v>
      </c>
      <c r="K41" s="312">
        <f t="shared" si="3"/>
        <v>72.058823529411768</v>
      </c>
    </row>
    <row r="42" spans="1:11" ht="13.5" thickBot="1">
      <c r="A42" s="289" t="s">
        <v>12</v>
      </c>
      <c r="B42" s="324">
        <v>73</v>
      </c>
      <c r="C42" s="326">
        <v>44</v>
      </c>
      <c r="D42" s="325">
        <f t="shared" si="0"/>
        <v>60.273972602739725</v>
      </c>
      <c r="E42" s="324">
        <v>52</v>
      </c>
      <c r="F42" s="766">
        <v>34</v>
      </c>
      <c r="G42" s="293">
        <f t="shared" si="1"/>
        <v>65.384615384615387</v>
      </c>
      <c r="H42" s="326">
        <f t="shared" si="4"/>
        <v>-21</v>
      </c>
      <c r="I42" s="327">
        <f t="shared" si="4"/>
        <v>-10</v>
      </c>
      <c r="J42" s="328">
        <f t="shared" si="3"/>
        <v>71.232876712328761</v>
      </c>
      <c r="K42" s="325">
        <f t="shared" si="3"/>
        <v>77.272727272727266</v>
      </c>
    </row>
    <row r="43" spans="1:11" ht="13.5" thickBot="1">
      <c r="A43" s="330" t="s">
        <v>223</v>
      </c>
      <c r="B43" s="297">
        <v>451</v>
      </c>
      <c r="C43" s="303">
        <v>292</v>
      </c>
      <c r="D43" s="298">
        <f t="shared" si="0"/>
        <v>64.745011086474506</v>
      </c>
      <c r="E43" s="297">
        <v>274</v>
      </c>
      <c r="F43" s="761">
        <v>179</v>
      </c>
      <c r="G43" s="390">
        <f t="shared" si="1"/>
        <v>65.328467153284677</v>
      </c>
      <c r="H43" s="303">
        <f t="shared" si="4"/>
        <v>-177</v>
      </c>
      <c r="I43" s="304">
        <f t="shared" si="4"/>
        <v>-113</v>
      </c>
      <c r="J43" s="305">
        <f t="shared" si="3"/>
        <v>60.753880266075392</v>
      </c>
      <c r="K43" s="298">
        <f t="shared" si="3"/>
        <v>61.301369863013697</v>
      </c>
    </row>
    <row r="44" spans="1:11" ht="13.5" thickBot="1">
      <c r="A44" s="336" t="s">
        <v>11</v>
      </c>
      <c r="B44" s="760">
        <v>451</v>
      </c>
      <c r="C44" s="666">
        <v>292</v>
      </c>
      <c r="D44" s="337">
        <f t="shared" si="0"/>
        <v>64.745011086474506</v>
      </c>
      <c r="E44" s="274">
        <v>274</v>
      </c>
      <c r="F44" s="768">
        <v>179</v>
      </c>
      <c r="G44" s="287">
        <f t="shared" si="1"/>
        <v>65.328467153284677</v>
      </c>
      <c r="H44" s="338">
        <f>F44-C44</f>
        <v>-113</v>
      </c>
      <c r="I44" s="339">
        <f t="shared" si="4"/>
        <v>-113</v>
      </c>
      <c r="J44" s="276">
        <f t="shared" si="3"/>
        <v>60.753880266075392</v>
      </c>
      <c r="K44" s="337">
        <f t="shared" si="3"/>
        <v>61.301369863013697</v>
      </c>
    </row>
    <row r="45" spans="1:11" ht="13.5" thickBot="1">
      <c r="A45" s="340" t="s">
        <v>168</v>
      </c>
      <c r="B45" s="759">
        <v>4411</v>
      </c>
      <c r="C45" s="341">
        <v>2813</v>
      </c>
      <c r="D45" s="758">
        <f t="shared" ref="D45:K45" si="5">D43+D34+D27+D20+D10</f>
        <v>320.71512451176659</v>
      </c>
      <c r="E45" s="759">
        <v>3083</v>
      </c>
      <c r="F45" s="758">
        <v>1935</v>
      </c>
      <c r="G45" s="688">
        <f t="shared" si="5"/>
        <v>317.10989160526583</v>
      </c>
      <c r="H45" s="759">
        <f t="shared" si="5"/>
        <v>-1328</v>
      </c>
      <c r="I45" s="758">
        <f t="shared" si="5"/>
        <v>-878</v>
      </c>
      <c r="J45" s="759">
        <f t="shared" si="5"/>
        <v>344.96964163893853</v>
      </c>
      <c r="K45" s="758">
        <f t="shared" si="5"/>
        <v>340.80431535215388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1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45"/>
  <sheetViews>
    <sheetView showGridLines="0" tabSelected="1" zoomScaleNormal="100" workbookViewId="0">
      <selection activeCell="O14" sqref="O14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2.14062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772" t="s">
        <v>224</v>
      </c>
      <c r="G1" s="772"/>
      <c r="H1" s="772"/>
      <c r="I1" s="772"/>
      <c r="J1" s="772"/>
    </row>
    <row r="2" spans="1:11" ht="18" customHeight="1">
      <c r="A2" s="772" t="s">
        <v>68</v>
      </c>
      <c r="B2" s="772"/>
      <c r="C2" s="772"/>
      <c r="D2" s="772"/>
      <c r="E2" s="772"/>
    </row>
    <row r="3" spans="1:11" ht="16.5" customHeight="1">
      <c r="A3" s="772" t="s">
        <v>331</v>
      </c>
      <c r="B3" s="772"/>
      <c r="C3" s="772"/>
      <c r="D3" s="772"/>
      <c r="E3" s="772"/>
    </row>
    <row r="4" spans="1:11" ht="13.5" thickBot="1"/>
    <row r="5" spans="1:11" ht="14.25" customHeight="1" thickTop="1">
      <c r="A5" s="789" t="s">
        <v>67</v>
      </c>
      <c r="B5" s="798" t="s">
        <v>32</v>
      </c>
      <c r="C5" s="801" t="s">
        <v>231</v>
      </c>
      <c r="D5" s="1063" t="s">
        <v>362</v>
      </c>
      <c r="E5" s="1066" t="s">
        <v>313</v>
      </c>
      <c r="F5" s="793" t="s">
        <v>225</v>
      </c>
      <c r="G5" s="1069"/>
      <c r="H5" s="1069"/>
      <c r="I5" s="1069"/>
      <c r="J5" s="794"/>
    </row>
    <row r="6" spans="1:11" ht="12.75" customHeight="1">
      <c r="A6" s="1060"/>
      <c r="B6" s="1061"/>
      <c r="C6" s="1062"/>
      <c r="D6" s="1064"/>
      <c r="E6" s="1067"/>
      <c r="F6" s="795"/>
      <c r="G6" s="780"/>
      <c r="H6" s="780"/>
      <c r="I6" s="780"/>
      <c r="J6" s="796"/>
    </row>
    <row r="7" spans="1:11">
      <c r="A7" s="1060"/>
      <c r="B7" s="1061"/>
      <c r="C7" s="1062"/>
      <c r="D7" s="1064"/>
      <c r="E7" s="1067"/>
      <c r="F7" s="795"/>
      <c r="G7" s="780"/>
      <c r="H7" s="780"/>
      <c r="I7" s="780"/>
      <c r="J7" s="796"/>
    </row>
    <row r="8" spans="1:11" ht="18" customHeight="1" thickBot="1">
      <c r="A8" s="1060"/>
      <c r="B8" s="1061"/>
      <c r="C8" s="1062"/>
      <c r="D8" s="1064"/>
      <c r="E8" s="1067"/>
      <c r="F8" s="1070"/>
      <c r="G8" s="1071"/>
      <c r="H8" s="1071"/>
      <c r="I8" s="1071"/>
      <c r="J8" s="797"/>
    </row>
    <row r="9" spans="1:11" ht="26.25" customHeight="1" thickTop="1" thickBot="1">
      <c r="A9" s="786"/>
      <c r="B9" s="748" t="s">
        <v>314</v>
      </c>
      <c r="C9" s="771" t="s">
        <v>315</v>
      </c>
      <c r="D9" s="1065"/>
      <c r="E9" s="1068"/>
      <c r="F9" s="103" t="s">
        <v>316</v>
      </c>
      <c r="G9" s="102"/>
      <c r="H9" s="102"/>
      <c r="I9" s="102"/>
      <c r="J9" s="100" t="s">
        <v>317</v>
      </c>
    </row>
    <row r="10" spans="1:11" ht="23.25" customHeight="1" thickTop="1" thickBot="1">
      <c r="A10" s="375" t="s">
        <v>64</v>
      </c>
      <c r="B10" s="683">
        <v>149720</v>
      </c>
      <c r="C10" s="664">
        <v>128971</v>
      </c>
      <c r="D10" s="373">
        <f t="shared" ref="D10:D32" si="0">C10-B10</f>
        <v>-20749</v>
      </c>
      <c r="E10" s="374">
        <f t="shared" ref="E10:E32" si="1">C10/B10*100</f>
        <v>86.141464066257015</v>
      </c>
      <c r="F10" s="374">
        <f>B10/$B$10*100</f>
        <v>100</v>
      </c>
      <c r="G10" s="376"/>
      <c r="H10" s="376"/>
      <c r="I10" s="376"/>
      <c r="J10" s="374">
        <v>100</v>
      </c>
    </row>
    <row r="11" spans="1:11" ht="16.5" customHeight="1" thickTop="1">
      <c r="A11" s="342" t="s">
        <v>63</v>
      </c>
      <c r="B11" s="684">
        <v>77230</v>
      </c>
      <c r="C11" s="94">
        <v>66971</v>
      </c>
      <c r="D11" s="397">
        <f t="shared" si="0"/>
        <v>-10259</v>
      </c>
      <c r="E11" s="343">
        <f t="shared" si="1"/>
        <v>86.716301955198759</v>
      </c>
      <c r="F11" s="63">
        <f>B11/$B$10*100</f>
        <v>51.582954849051568</v>
      </c>
      <c r="G11" s="64"/>
      <c r="H11" s="64"/>
      <c r="I11" s="64"/>
      <c r="J11" s="63">
        <f t="shared" ref="J11:J32" si="2">C11/$C$10*100</f>
        <v>51.927177427483699</v>
      </c>
      <c r="K11" s="43"/>
    </row>
    <row r="12" spans="1:11" ht="16.5" customHeight="1">
      <c r="A12" s="342" t="s">
        <v>62</v>
      </c>
      <c r="B12" s="685">
        <v>72490</v>
      </c>
      <c r="C12" s="61">
        <v>62000</v>
      </c>
      <c r="D12" s="398">
        <f t="shared" si="0"/>
        <v>-10490</v>
      </c>
      <c r="E12" s="344">
        <f t="shared" si="1"/>
        <v>85.529038488067329</v>
      </c>
      <c r="F12" s="63">
        <f t="shared" ref="F12:F21" si="3">B12/$B$10*100</f>
        <v>48.417045150948432</v>
      </c>
      <c r="G12" s="54"/>
      <c r="H12" s="54"/>
      <c r="I12" s="54"/>
      <c r="J12" s="63">
        <f t="shared" si="2"/>
        <v>48.072822572516301</v>
      </c>
      <c r="K12" s="43"/>
    </row>
    <row r="13" spans="1:11" ht="15.75" customHeight="1">
      <c r="A13" s="342" t="s">
        <v>61</v>
      </c>
      <c r="B13" s="685">
        <v>130088</v>
      </c>
      <c r="C13" s="61">
        <v>113115</v>
      </c>
      <c r="D13" s="398">
        <f t="shared" si="0"/>
        <v>-16973</v>
      </c>
      <c r="E13" s="344">
        <f t="shared" si="1"/>
        <v>86.95267818707336</v>
      </c>
      <c r="F13" s="63">
        <f t="shared" si="3"/>
        <v>86.88752337697035</v>
      </c>
      <c r="G13" s="54"/>
      <c r="H13" s="54"/>
      <c r="I13" s="54"/>
      <c r="J13" s="63">
        <f t="shared" si="2"/>
        <v>87.70576331113196</v>
      </c>
      <c r="K13" s="43"/>
    </row>
    <row r="14" spans="1:11" ht="15.75" customHeight="1">
      <c r="A14" s="342" t="s">
        <v>60</v>
      </c>
      <c r="B14" s="685">
        <v>6719</v>
      </c>
      <c r="C14" s="61">
        <v>5984</v>
      </c>
      <c r="D14" s="398">
        <f t="shared" si="0"/>
        <v>-735</v>
      </c>
      <c r="E14" s="344">
        <f t="shared" si="1"/>
        <v>89.060872153594289</v>
      </c>
      <c r="F14" s="63">
        <f t="shared" si="3"/>
        <v>4.4877103927331019</v>
      </c>
      <c r="G14" s="54"/>
      <c r="H14" s="54"/>
      <c r="I14" s="54"/>
      <c r="J14" s="63">
        <f t="shared" si="2"/>
        <v>4.6398027463538316</v>
      </c>
      <c r="K14" s="43"/>
    </row>
    <row r="15" spans="1:11" ht="16.5" customHeight="1">
      <c r="A15" s="342" t="s">
        <v>59</v>
      </c>
      <c r="B15" s="685">
        <v>19632</v>
      </c>
      <c r="C15" s="61">
        <v>15856</v>
      </c>
      <c r="D15" s="398">
        <f t="shared" si="0"/>
        <v>-3776</v>
      </c>
      <c r="E15" s="344">
        <f t="shared" si="1"/>
        <v>80.766096169519159</v>
      </c>
      <c r="F15" s="63">
        <f t="shared" si="3"/>
        <v>13.112476623029657</v>
      </c>
      <c r="G15" s="54"/>
      <c r="H15" s="54"/>
      <c r="I15" s="54"/>
      <c r="J15" s="63">
        <f t="shared" si="2"/>
        <v>12.29423668886804</v>
      </c>
      <c r="K15" s="43"/>
    </row>
    <row r="16" spans="1:11" ht="16.5" customHeight="1">
      <c r="A16" s="345" t="s">
        <v>58</v>
      </c>
      <c r="B16" s="685">
        <v>26249</v>
      </c>
      <c r="C16" s="61">
        <v>19868</v>
      </c>
      <c r="D16" s="398">
        <f t="shared" si="0"/>
        <v>-6381</v>
      </c>
      <c r="E16" s="344">
        <f t="shared" si="1"/>
        <v>75.690502495333163</v>
      </c>
      <c r="F16" s="63">
        <f t="shared" si="3"/>
        <v>17.532059845044081</v>
      </c>
      <c r="G16" s="54"/>
      <c r="H16" s="54"/>
      <c r="I16" s="54"/>
      <c r="J16" s="63">
        <f t="shared" si="2"/>
        <v>15.40501353017345</v>
      </c>
      <c r="K16" s="43"/>
    </row>
    <row r="17" spans="1:11" ht="16.5" customHeight="1">
      <c r="A17" s="346" t="s">
        <v>57</v>
      </c>
      <c r="B17" s="685">
        <v>123471</v>
      </c>
      <c r="C17" s="61">
        <v>109103</v>
      </c>
      <c r="D17" s="398">
        <f t="shared" si="0"/>
        <v>-14368</v>
      </c>
      <c r="E17" s="344">
        <f t="shared" si="1"/>
        <v>88.363259388844341</v>
      </c>
      <c r="F17" s="63">
        <f t="shared" si="3"/>
        <v>82.467940154955926</v>
      </c>
      <c r="G17" s="54"/>
      <c r="H17" s="54"/>
      <c r="I17" s="54"/>
      <c r="J17" s="63">
        <f t="shared" si="2"/>
        <v>84.594986469826551</v>
      </c>
      <c r="K17" s="43"/>
    </row>
    <row r="18" spans="1:11" ht="15.75" customHeight="1">
      <c r="A18" s="342" t="s">
        <v>56</v>
      </c>
      <c r="B18" s="685">
        <v>52910</v>
      </c>
      <c r="C18" s="61">
        <v>45798</v>
      </c>
      <c r="D18" s="398">
        <f t="shared" si="0"/>
        <v>-7112</v>
      </c>
      <c r="E18" s="344">
        <f t="shared" si="1"/>
        <v>86.558306558306569</v>
      </c>
      <c r="F18" s="63">
        <f t="shared" si="3"/>
        <v>35.339300026716536</v>
      </c>
      <c r="G18" s="54"/>
      <c r="H18" s="54"/>
      <c r="I18" s="54"/>
      <c r="J18" s="63">
        <f t="shared" si="2"/>
        <v>35.510308518969381</v>
      </c>
      <c r="K18" s="43"/>
    </row>
    <row r="19" spans="1:11" ht="16.5" customHeight="1">
      <c r="A19" s="347" t="s">
        <v>55</v>
      </c>
      <c r="B19" s="686">
        <v>96810</v>
      </c>
      <c r="C19" s="665">
        <v>83173</v>
      </c>
      <c r="D19" s="399">
        <f t="shared" si="0"/>
        <v>-13637</v>
      </c>
      <c r="E19" s="348">
        <f t="shared" si="1"/>
        <v>85.913645284578038</v>
      </c>
      <c r="F19" s="63">
        <f t="shared" si="3"/>
        <v>64.660699973283471</v>
      </c>
      <c r="G19" s="81"/>
      <c r="H19" s="81"/>
      <c r="I19" s="81"/>
      <c r="J19" s="393">
        <f t="shared" si="2"/>
        <v>64.489691481030619</v>
      </c>
      <c r="K19" s="43"/>
    </row>
    <row r="20" spans="1:11" ht="24" customHeight="1">
      <c r="A20" s="104" t="s">
        <v>78</v>
      </c>
      <c r="B20" s="685">
        <v>4411</v>
      </c>
      <c r="C20" s="61">
        <v>3083</v>
      </c>
      <c r="D20" s="398">
        <f t="shared" si="0"/>
        <v>-1328</v>
      </c>
      <c r="E20" s="344">
        <f t="shared" si="1"/>
        <v>69.893448197687604</v>
      </c>
      <c r="F20" s="63">
        <f t="shared" si="3"/>
        <v>2.9461661768634784</v>
      </c>
      <c r="G20" s="54"/>
      <c r="H20" s="54"/>
      <c r="I20" s="54"/>
      <c r="J20" s="52">
        <f t="shared" si="2"/>
        <v>2.3904598708236735</v>
      </c>
      <c r="K20" s="43"/>
    </row>
    <row r="21" spans="1:11" ht="25.5" customHeight="1" thickBot="1">
      <c r="A21" s="349" t="s">
        <v>53</v>
      </c>
      <c r="B21" s="687">
        <v>1206</v>
      </c>
      <c r="C21" s="395">
        <v>917</v>
      </c>
      <c r="D21" s="398">
        <f t="shared" si="0"/>
        <v>-289</v>
      </c>
      <c r="E21" s="344">
        <f t="shared" si="1"/>
        <v>76.036484245439468</v>
      </c>
      <c r="F21" s="63">
        <f t="shared" si="3"/>
        <v>0.80550360673256738</v>
      </c>
      <c r="G21" s="54"/>
      <c r="H21" s="54"/>
      <c r="I21" s="54"/>
      <c r="J21" s="52">
        <f t="shared" si="2"/>
        <v>0.7110125532096363</v>
      </c>
      <c r="K21" s="43"/>
    </row>
    <row r="22" spans="1:11" ht="33.75" customHeight="1" thickTop="1" thickBot="1">
      <c r="A22" s="741" t="s">
        <v>226</v>
      </c>
      <c r="B22" s="742">
        <v>134955</v>
      </c>
      <c r="C22" s="743">
        <v>110951</v>
      </c>
      <c r="D22" s="744">
        <f t="shared" si="0"/>
        <v>-24004</v>
      </c>
      <c r="E22" s="745">
        <f t="shared" si="1"/>
        <v>82.21333036938239</v>
      </c>
      <c r="F22" s="745">
        <f>B22/$B$22*100</f>
        <v>100</v>
      </c>
      <c r="G22" s="746"/>
      <c r="H22" s="746"/>
      <c r="I22" s="746"/>
      <c r="J22" s="745">
        <f t="shared" si="2"/>
        <v>86.027866729729936</v>
      </c>
      <c r="K22" s="43"/>
    </row>
    <row r="23" spans="1:11" ht="17.25" customHeight="1" thickTop="1">
      <c r="A23" s="727" t="s">
        <v>54</v>
      </c>
      <c r="B23" s="684">
        <v>22050</v>
      </c>
      <c r="C23" s="94">
        <v>16651</v>
      </c>
      <c r="D23" s="397">
        <f t="shared" si="0"/>
        <v>-5399</v>
      </c>
      <c r="E23" s="737">
        <f t="shared" si="1"/>
        <v>75.51473922902494</v>
      </c>
      <c r="F23" s="738">
        <f>B23/$B$22*100</f>
        <v>16.338779593197732</v>
      </c>
      <c r="G23" s="90"/>
      <c r="H23" s="90"/>
      <c r="I23" s="90"/>
      <c r="J23" s="88">
        <f t="shared" si="2"/>
        <v>12.910654333144661</v>
      </c>
      <c r="K23" s="43"/>
    </row>
    <row r="24" spans="1:11" ht="16.5" customHeight="1">
      <c r="A24" s="350" t="s">
        <v>52</v>
      </c>
      <c r="B24" s="685">
        <v>42948</v>
      </c>
      <c r="C24" s="61">
        <v>40321</v>
      </c>
      <c r="D24" s="398">
        <f t="shared" si="0"/>
        <v>-2627</v>
      </c>
      <c r="E24" s="344">
        <f t="shared" si="1"/>
        <v>93.883300735773489</v>
      </c>
      <c r="F24" s="740">
        <f t="shared" ref="F24:F32" si="4">B24/$B$22*100</f>
        <v>31.823941313771257</v>
      </c>
      <c r="G24" s="54"/>
      <c r="H24" s="54"/>
      <c r="I24" s="54"/>
      <c r="J24" s="52">
        <f t="shared" si="2"/>
        <v>31.263617402361771</v>
      </c>
      <c r="K24" s="43"/>
    </row>
    <row r="25" spans="1:11" ht="15.75" customHeight="1">
      <c r="A25" s="350" t="s">
        <v>51</v>
      </c>
      <c r="B25" s="685">
        <v>46616</v>
      </c>
      <c r="C25" s="61">
        <v>40577</v>
      </c>
      <c r="D25" s="398">
        <f t="shared" si="0"/>
        <v>-6039</v>
      </c>
      <c r="E25" s="344">
        <f t="shared" si="1"/>
        <v>87.045220525141588</v>
      </c>
      <c r="F25" s="740">
        <f t="shared" si="4"/>
        <v>34.541884331814309</v>
      </c>
      <c r="G25" s="54"/>
      <c r="H25" s="54"/>
      <c r="I25" s="54"/>
      <c r="J25" s="52">
        <f t="shared" si="2"/>
        <v>31.462111637499902</v>
      </c>
      <c r="K25" s="43"/>
    </row>
    <row r="26" spans="1:11" ht="16.5" customHeight="1">
      <c r="A26" s="349" t="s">
        <v>50</v>
      </c>
      <c r="B26" s="685">
        <v>73176</v>
      </c>
      <c r="C26" s="61">
        <v>71480</v>
      </c>
      <c r="D26" s="398">
        <f t="shared" si="0"/>
        <v>-1696</v>
      </c>
      <c r="E26" s="344">
        <f t="shared" si="1"/>
        <v>97.68230020771837</v>
      </c>
      <c r="F26" s="739">
        <f t="shared" si="4"/>
        <v>54.222518617316886</v>
      </c>
      <c r="G26" s="54"/>
      <c r="H26" s="54"/>
      <c r="I26" s="54"/>
      <c r="J26" s="52">
        <f t="shared" si="2"/>
        <v>55.423312217475249</v>
      </c>
      <c r="K26" s="43"/>
    </row>
    <row r="27" spans="1:11" ht="23.25" customHeight="1">
      <c r="A27" s="349" t="s">
        <v>49</v>
      </c>
      <c r="B27" s="685">
        <v>18494</v>
      </c>
      <c r="C27" s="61">
        <v>16837</v>
      </c>
      <c r="D27" s="398">
        <f t="shared" si="0"/>
        <v>-1657</v>
      </c>
      <c r="E27" s="344">
        <f t="shared" si="1"/>
        <v>91.040337406726508</v>
      </c>
      <c r="F27" s="740">
        <f t="shared" si="4"/>
        <v>13.703827201659813</v>
      </c>
      <c r="G27" s="54"/>
      <c r="H27" s="54"/>
      <c r="I27" s="54"/>
      <c r="J27" s="52">
        <f t="shared" si="2"/>
        <v>13.05487280086221</v>
      </c>
      <c r="K27" s="43"/>
    </row>
    <row r="28" spans="1:11" ht="27.75" customHeight="1">
      <c r="A28" s="350" t="s">
        <v>48</v>
      </c>
      <c r="B28" s="685">
        <v>16038</v>
      </c>
      <c r="C28" s="61">
        <v>15277</v>
      </c>
      <c r="D28" s="398">
        <f t="shared" si="0"/>
        <v>-761</v>
      </c>
      <c r="E28" s="344">
        <f t="shared" si="1"/>
        <v>95.2550193290934</v>
      </c>
      <c r="F28" s="740">
        <f t="shared" si="4"/>
        <v>11.883961320440147</v>
      </c>
      <c r="G28" s="54"/>
      <c r="H28" s="54"/>
      <c r="I28" s="54"/>
      <c r="J28" s="52">
        <f t="shared" si="2"/>
        <v>11.845298555489219</v>
      </c>
      <c r="K28" s="43"/>
    </row>
    <row r="29" spans="1:11" ht="15" customHeight="1">
      <c r="A29" s="350" t="s">
        <v>47</v>
      </c>
      <c r="B29" s="685">
        <v>27384</v>
      </c>
      <c r="C29" s="61">
        <v>22930</v>
      </c>
      <c r="D29" s="398">
        <f t="shared" si="0"/>
        <v>-4454</v>
      </c>
      <c r="E29" s="344">
        <f t="shared" si="1"/>
        <v>83.735027753432661</v>
      </c>
      <c r="F29" s="739">
        <f t="shared" si="4"/>
        <v>20.291208180504615</v>
      </c>
      <c r="G29" s="54"/>
      <c r="H29" s="54"/>
      <c r="I29" s="54"/>
      <c r="J29" s="52">
        <f t="shared" si="2"/>
        <v>17.779190670770948</v>
      </c>
      <c r="K29" s="43"/>
    </row>
    <row r="30" spans="1:11" ht="17.25" customHeight="1">
      <c r="A30" s="350" t="s">
        <v>46</v>
      </c>
      <c r="B30" s="685">
        <v>85704</v>
      </c>
      <c r="C30" s="61">
        <v>74420</v>
      </c>
      <c r="D30" s="398">
        <f t="shared" si="0"/>
        <v>-11284</v>
      </c>
      <c r="E30" s="344">
        <f t="shared" si="1"/>
        <v>86.833753383739392</v>
      </c>
      <c r="F30" s="740">
        <f t="shared" si="4"/>
        <v>63.505612982105141</v>
      </c>
      <c r="G30" s="54"/>
      <c r="H30" s="54"/>
      <c r="I30" s="54"/>
      <c r="J30" s="52">
        <f t="shared" si="2"/>
        <v>57.702894449139727</v>
      </c>
      <c r="K30" s="43"/>
    </row>
    <row r="31" spans="1:11" ht="26.25" customHeight="1">
      <c r="A31" s="350" t="s">
        <v>45</v>
      </c>
      <c r="B31" s="685">
        <v>3448</v>
      </c>
      <c r="C31" s="61">
        <v>3364</v>
      </c>
      <c r="D31" s="398">
        <f t="shared" si="0"/>
        <v>-84</v>
      </c>
      <c r="E31" s="344">
        <f t="shared" si="1"/>
        <v>97.563805104408345</v>
      </c>
      <c r="F31" s="739">
        <f t="shared" si="4"/>
        <v>2.5549257159794005</v>
      </c>
      <c r="G31" s="54"/>
      <c r="H31" s="54"/>
      <c r="I31" s="54"/>
      <c r="J31" s="52">
        <f t="shared" si="2"/>
        <v>2.6083383086120135</v>
      </c>
      <c r="K31" s="43"/>
    </row>
    <row r="32" spans="1:11" ht="15" customHeight="1" thickBot="1">
      <c r="A32" s="351" t="s">
        <v>44</v>
      </c>
      <c r="B32" s="687">
        <v>10660</v>
      </c>
      <c r="C32" s="395">
        <v>9922</v>
      </c>
      <c r="D32" s="400">
        <f t="shared" si="0"/>
        <v>-738</v>
      </c>
      <c r="E32" s="352">
        <f t="shared" si="1"/>
        <v>93.07692307692308</v>
      </c>
      <c r="F32" s="747">
        <f t="shared" si="4"/>
        <v>7.8989292727205367</v>
      </c>
      <c r="G32" s="46"/>
      <c r="H32" s="46"/>
      <c r="I32" s="46"/>
      <c r="J32" s="44">
        <f t="shared" si="2"/>
        <v>7.6932023478146245</v>
      </c>
      <c r="K32" s="43"/>
    </row>
    <row r="33" spans="1:2" ht="8.25" customHeight="1" thickTop="1">
      <c r="B33" s="153"/>
    </row>
    <row r="34" spans="1:2">
      <c r="A34" s="2" t="s">
        <v>38</v>
      </c>
      <c r="B34" s="153"/>
    </row>
    <row r="35" spans="1:2">
      <c r="B35" s="153"/>
    </row>
    <row r="36" spans="1:2">
      <c r="B36" s="153"/>
    </row>
    <row r="37" spans="1:2" ht="12" customHeight="1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zoomScaleNormal="100" workbookViewId="0">
      <selection activeCell="T19" sqref="T19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772" t="s">
        <v>42</v>
      </c>
      <c r="B2" s="772"/>
      <c r="C2" s="772"/>
      <c r="D2" s="772"/>
      <c r="E2" s="772"/>
      <c r="F2" s="772"/>
      <c r="G2" s="772"/>
      <c r="H2" s="772"/>
      <c r="I2" s="772"/>
    </row>
    <row r="3" spans="1:9" ht="16.5" customHeight="1">
      <c r="A3" s="772" t="s">
        <v>342</v>
      </c>
      <c r="B3" s="772"/>
      <c r="C3" s="772"/>
      <c r="D3" s="772"/>
      <c r="E3" s="772"/>
      <c r="F3" s="772"/>
      <c r="G3" s="772"/>
      <c r="H3" s="772"/>
      <c r="I3" s="772"/>
    </row>
    <row r="4" spans="1:9" ht="13.5" thickBot="1"/>
    <row r="5" spans="1:9" ht="13.5" thickBot="1">
      <c r="A5" s="773" t="s">
        <v>34</v>
      </c>
      <c r="B5" s="776">
        <v>2013</v>
      </c>
      <c r="C5" s="776"/>
      <c r="D5" s="776"/>
      <c r="E5" s="777"/>
      <c r="F5" s="776">
        <v>2014</v>
      </c>
      <c r="G5" s="776"/>
      <c r="H5" s="776"/>
      <c r="I5" s="777"/>
    </row>
    <row r="6" spans="1:9" ht="12.75" customHeight="1">
      <c r="A6" s="774"/>
      <c r="B6" s="778" t="s">
        <v>32</v>
      </c>
      <c r="C6" s="779"/>
      <c r="D6" s="38" t="s">
        <v>29</v>
      </c>
      <c r="E6" s="372" t="s">
        <v>31</v>
      </c>
      <c r="F6" s="778" t="s">
        <v>32</v>
      </c>
      <c r="G6" s="779"/>
      <c r="H6" s="38" t="s">
        <v>29</v>
      </c>
      <c r="I6" s="372" t="s">
        <v>31</v>
      </c>
    </row>
    <row r="7" spans="1:9">
      <c r="A7" s="774"/>
      <c r="B7" s="780"/>
      <c r="C7" s="781"/>
      <c r="D7" s="39" t="s">
        <v>30</v>
      </c>
      <c r="E7" s="406" t="s">
        <v>328</v>
      </c>
      <c r="F7" s="780"/>
      <c r="G7" s="781"/>
      <c r="H7" s="39" t="s">
        <v>30</v>
      </c>
      <c r="I7" s="406" t="s">
        <v>328</v>
      </c>
    </row>
    <row r="8" spans="1:9" ht="13.5" thickBot="1">
      <c r="A8" s="774"/>
      <c r="B8" s="780"/>
      <c r="C8" s="782"/>
      <c r="D8" s="39" t="s">
        <v>0</v>
      </c>
      <c r="E8" s="372" t="s">
        <v>228</v>
      </c>
      <c r="F8" s="783"/>
      <c r="G8" s="782"/>
      <c r="H8" s="39" t="s">
        <v>0</v>
      </c>
      <c r="I8" s="372" t="s">
        <v>253</v>
      </c>
    </row>
    <row r="9" spans="1:9" ht="23.25" thickBot="1">
      <c r="A9" s="775"/>
      <c r="B9" s="38" t="s">
        <v>304</v>
      </c>
      <c r="C9" s="406" t="s">
        <v>314</v>
      </c>
      <c r="D9" s="39" t="s">
        <v>329</v>
      </c>
      <c r="E9" s="406" t="s">
        <v>325</v>
      </c>
      <c r="F9" s="406" t="s">
        <v>305</v>
      </c>
      <c r="G9" s="406" t="s">
        <v>315</v>
      </c>
      <c r="H9" s="39" t="s">
        <v>330</v>
      </c>
      <c r="I9" s="406" t="s">
        <v>326</v>
      </c>
    </row>
    <row r="10" spans="1:9" ht="13.5" thickBot="1">
      <c r="A10" s="18" t="s">
        <v>39</v>
      </c>
      <c r="B10" s="28">
        <v>34560</v>
      </c>
      <c r="C10" s="7">
        <v>34081</v>
      </c>
      <c r="D10" s="40">
        <f>SUM(D11:D19)</f>
        <v>-479</v>
      </c>
      <c r="E10" s="13">
        <f t="shared" ref="E10:E32" si="0">C10/B10*100</f>
        <v>98.614004629629619</v>
      </c>
      <c r="F10" s="8">
        <v>29804</v>
      </c>
      <c r="G10" s="8">
        <v>29277</v>
      </c>
      <c r="H10" s="28">
        <f t="shared" ref="H10:H32" si="1">G10-F10</f>
        <v>-527</v>
      </c>
      <c r="I10" s="13">
        <f t="shared" ref="I10:I32" si="2">G10/F10*100</f>
        <v>98.231780968997455</v>
      </c>
    </row>
    <row r="11" spans="1:9">
      <c r="A11" s="19" t="s">
        <v>14</v>
      </c>
      <c r="B11" s="29">
        <v>3935</v>
      </c>
      <c r="C11" s="35">
        <v>3887</v>
      </c>
      <c r="D11" s="37">
        <f t="shared" ref="D11:D32" si="3">C11-B11</f>
        <v>-48</v>
      </c>
      <c r="E11" s="14">
        <f t="shared" si="0"/>
        <v>98.780177890724275</v>
      </c>
      <c r="F11" s="3">
        <v>3123</v>
      </c>
      <c r="G11" s="3">
        <v>2986</v>
      </c>
      <c r="H11" s="29">
        <f t="shared" si="1"/>
        <v>-137</v>
      </c>
      <c r="I11" s="14">
        <f t="shared" si="2"/>
        <v>95.613192443163626</v>
      </c>
    </row>
    <row r="12" spans="1:9">
      <c r="A12" s="20" t="s">
        <v>17</v>
      </c>
      <c r="B12" s="30">
        <v>3951</v>
      </c>
      <c r="C12" s="36">
        <v>3865</v>
      </c>
      <c r="D12" s="30">
        <f t="shared" si="3"/>
        <v>-86</v>
      </c>
      <c r="E12" s="15">
        <f t="shared" si="0"/>
        <v>97.823335864338148</v>
      </c>
      <c r="F12" s="4">
        <v>3377</v>
      </c>
      <c r="G12" s="4">
        <v>3403</v>
      </c>
      <c r="H12" s="30">
        <f t="shared" si="1"/>
        <v>26</v>
      </c>
      <c r="I12" s="15">
        <f t="shared" si="2"/>
        <v>100.76991412496299</v>
      </c>
    </row>
    <row r="13" spans="1:9">
      <c r="A13" s="21" t="s">
        <v>2</v>
      </c>
      <c r="B13" s="30">
        <v>3332</v>
      </c>
      <c r="C13" s="36">
        <v>3263</v>
      </c>
      <c r="D13" s="30">
        <f t="shared" si="3"/>
        <v>-69</v>
      </c>
      <c r="E13" s="15">
        <f t="shared" si="0"/>
        <v>97.929171668667465</v>
      </c>
      <c r="F13" s="4">
        <v>2634</v>
      </c>
      <c r="G13" s="4">
        <v>2689</v>
      </c>
      <c r="H13" s="30">
        <f t="shared" si="1"/>
        <v>55</v>
      </c>
      <c r="I13" s="15">
        <f t="shared" si="2"/>
        <v>102.08807896735004</v>
      </c>
    </row>
    <row r="14" spans="1:9">
      <c r="A14" s="21" t="s">
        <v>18</v>
      </c>
      <c r="B14" s="29">
        <v>3766</v>
      </c>
      <c r="C14" s="35">
        <v>3782</v>
      </c>
      <c r="D14" s="30">
        <f t="shared" si="3"/>
        <v>16</v>
      </c>
      <c r="E14" s="14">
        <f t="shared" si="0"/>
        <v>100.42485395645247</v>
      </c>
      <c r="F14" s="3">
        <v>3296</v>
      </c>
      <c r="G14" s="3">
        <v>3241</v>
      </c>
      <c r="H14" s="29">
        <f t="shared" si="1"/>
        <v>-55</v>
      </c>
      <c r="I14" s="14">
        <f t="shared" si="2"/>
        <v>98.331310679611647</v>
      </c>
    </row>
    <row r="15" spans="1:9">
      <c r="A15" s="20" t="s">
        <v>19</v>
      </c>
      <c r="B15" s="30">
        <v>2932</v>
      </c>
      <c r="C15" s="36">
        <v>2820</v>
      </c>
      <c r="D15" s="30">
        <f t="shared" si="3"/>
        <v>-112</v>
      </c>
      <c r="E15" s="15">
        <f t="shared" si="0"/>
        <v>96.180081855388806</v>
      </c>
      <c r="F15" s="4">
        <v>2310</v>
      </c>
      <c r="G15" s="4">
        <v>2243</v>
      </c>
      <c r="H15" s="30">
        <f t="shared" si="1"/>
        <v>-67</v>
      </c>
      <c r="I15" s="15">
        <f t="shared" si="2"/>
        <v>97.099567099567096</v>
      </c>
    </row>
    <row r="16" spans="1:9">
      <c r="A16" s="20" t="s">
        <v>22</v>
      </c>
      <c r="B16" s="30">
        <v>4062</v>
      </c>
      <c r="C16" s="36">
        <v>4002</v>
      </c>
      <c r="D16" s="30">
        <f t="shared" si="3"/>
        <v>-60</v>
      </c>
      <c r="E16" s="15">
        <f t="shared" si="0"/>
        <v>98.522895125553916</v>
      </c>
      <c r="F16" s="4">
        <v>3456</v>
      </c>
      <c r="G16" s="4">
        <v>3316</v>
      </c>
      <c r="H16" s="30">
        <f t="shared" si="1"/>
        <v>-140</v>
      </c>
      <c r="I16" s="15">
        <f t="shared" si="2"/>
        <v>95.949074074074076</v>
      </c>
    </row>
    <row r="17" spans="1:9">
      <c r="A17" s="20" t="s">
        <v>23</v>
      </c>
      <c r="B17" s="30">
        <v>3813</v>
      </c>
      <c r="C17" s="36">
        <v>3801</v>
      </c>
      <c r="D17" s="30">
        <f t="shared" si="3"/>
        <v>-12</v>
      </c>
      <c r="E17" s="15">
        <f t="shared" si="0"/>
        <v>99.685287175452402</v>
      </c>
      <c r="F17" s="4">
        <v>3559</v>
      </c>
      <c r="G17" s="4">
        <v>3482</v>
      </c>
      <c r="H17" s="30">
        <f t="shared" si="1"/>
        <v>-77</v>
      </c>
      <c r="I17" s="15">
        <f t="shared" si="2"/>
        <v>97.836470918797417</v>
      </c>
    </row>
    <row r="18" spans="1:9">
      <c r="A18" s="20" t="s">
        <v>13</v>
      </c>
      <c r="B18" s="30">
        <v>4669</v>
      </c>
      <c r="C18" s="36">
        <v>4665</v>
      </c>
      <c r="D18" s="30">
        <f t="shared" si="3"/>
        <v>-4</v>
      </c>
      <c r="E18" s="15">
        <f t="shared" si="0"/>
        <v>99.914328550010708</v>
      </c>
      <c r="F18" s="4">
        <v>4229</v>
      </c>
      <c r="G18" s="4">
        <v>4146</v>
      </c>
      <c r="H18" s="30">
        <f t="shared" si="1"/>
        <v>-83</v>
      </c>
      <c r="I18" s="15">
        <f t="shared" si="2"/>
        <v>98.037361078269086</v>
      </c>
    </row>
    <row r="19" spans="1:9" ht="13.5" thickBot="1">
      <c r="A19" s="22" t="s">
        <v>28</v>
      </c>
      <c r="B19" s="29">
        <v>4100</v>
      </c>
      <c r="C19" s="35">
        <v>3996</v>
      </c>
      <c r="D19" s="32">
        <f t="shared" si="3"/>
        <v>-104</v>
      </c>
      <c r="E19" s="14">
        <f t="shared" si="0"/>
        <v>97.463414634146346</v>
      </c>
      <c r="F19" s="3">
        <v>3820</v>
      </c>
      <c r="G19" s="3">
        <v>3771</v>
      </c>
      <c r="H19" s="29">
        <f t="shared" si="1"/>
        <v>-49</v>
      </c>
      <c r="I19" s="14">
        <f t="shared" si="2"/>
        <v>98.717277486910987</v>
      </c>
    </row>
    <row r="20" spans="1:9" ht="13.5" thickBot="1">
      <c r="A20" s="23" t="s">
        <v>40</v>
      </c>
      <c r="B20" s="31">
        <v>23975</v>
      </c>
      <c r="C20" s="9">
        <v>23936</v>
      </c>
      <c r="D20" s="41">
        <f t="shared" si="3"/>
        <v>-39</v>
      </c>
      <c r="E20" s="16">
        <f t="shared" si="0"/>
        <v>99.837330552659026</v>
      </c>
      <c r="F20" s="10">
        <v>21700</v>
      </c>
      <c r="G20" s="10">
        <v>21450</v>
      </c>
      <c r="H20" s="31">
        <f t="shared" si="1"/>
        <v>-250</v>
      </c>
      <c r="I20" s="16">
        <f t="shared" si="2"/>
        <v>98.84792626728111</v>
      </c>
    </row>
    <row r="21" spans="1:9">
      <c r="A21" s="19" t="s">
        <v>1</v>
      </c>
      <c r="B21" s="29">
        <v>4755</v>
      </c>
      <c r="C21" s="3">
        <v>4716</v>
      </c>
      <c r="D21" s="29">
        <f t="shared" si="3"/>
        <v>-39</v>
      </c>
      <c r="E21" s="14">
        <f t="shared" si="0"/>
        <v>99.179810725552059</v>
      </c>
      <c r="F21" s="3">
        <v>4205</v>
      </c>
      <c r="G21" s="3">
        <v>4192</v>
      </c>
      <c r="H21" s="29">
        <f t="shared" si="1"/>
        <v>-13</v>
      </c>
      <c r="I21" s="14">
        <f t="shared" si="2"/>
        <v>99.690844233055884</v>
      </c>
    </row>
    <row r="22" spans="1:9">
      <c r="A22" s="20" t="s">
        <v>16</v>
      </c>
      <c r="B22" s="30">
        <v>3181</v>
      </c>
      <c r="C22" s="4">
        <v>3210</v>
      </c>
      <c r="D22" s="30">
        <f t="shared" si="3"/>
        <v>29</v>
      </c>
      <c r="E22" s="15">
        <f t="shared" si="0"/>
        <v>100.9116629990569</v>
      </c>
      <c r="F22" s="4">
        <v>2789</v>
      </c>
      <c r="G22" s="4">
        <v>2792</v>
      </c>
      <c r="H22" s="30">
        <f t="shared" si="1"/>
        <v>3</v>
      </c>
      <c r="I22" s="15">
        <f t="shared" si="2"/>
        <v>100.10756543564001</v>
      </c>
    </row>
    <row r="23" spans="1:9">
      <c r="A23" s="21" t="s">
        <v>3</v>
      </c>
      <c r="B23" s="30">
        <v>5095</v>
      </c>
      <c r="C23" s="4">
        <v>5151</v>
      </c>
      <c r="D23" s="30">
        <f t="shared" si="3"/>
        <v>56</v>
      </c>
      <c r="E23" s="15">
        <f t="shared" si="0"/>
        <v>101.09911678115799</v>
      </c>
      <c r="F23" s="4">
        <v>4579</v>
      </c>
      <c r="G23" s="4">
        <v>4599</v>
      </c>
      <c r="H23" s="30">
        <f t="shared" si="1"/>
        <v>20</v>
      </c>
      <c r="I23" s="15">
        <f t="shared" si="2"/>
        <v>100.43677658877483</v>
      </c>
    </row>
    <row r="24" spans="1:9">
      <c r="A24" s="24" t="s">
        <v>21</v>
      </c>
      <c r="B24" s="29">
        <v>3667</v>
      </c>
      <c r="C24" s="3">
        <v>3654</v>
      </c>
      <c r="D24" s="30">
        <f t="shared" si="3"/>
        <v>-13</v>
      </c>
      <c r="E24" s="14">
        <f t="shared" si="0"/>
        <v>99.645486773929647</v>
      </c>
      <c r="F24" s="3">
        <v>3273</v>
      </c>
      <c r="G24" s="3">
        <v>3251</v>
      </c>
      <c r="H24" s="29">
        <f t="shared" si="1"/>
        <v>-22</v>
      </c>
      <c r="I24" s="14">
        <f t="shared" si="2"/>
        <v>99.327833791628478</v>
      </c>
    </row>
    <row r="25" spans="1:9">
      <c r="A25" s="20" t="s">
        <v>4</v>
      </c>
      <c r="B25" s="30">
        <v>4146</v>
      </c>
      <c r="C25" s="4">
        <v>4116</v>
      </c>
      <c r="D25" s="30">
        <f t="shared" si="3"/>
        <v>-30</v>
      </c>
      <c r="E25" s="15">
        <f t="shared" si="0"/>
        <v>99.276410998552819</v>
      </c>
      <c r="F25" s="4">
        <v>3766</v>
      </c>
      <c r="G25" s="4">
        <v>3658</v>
      </c>
      <c r="H25" s="30">
        <f t="shared" si="1"/>
        <v>-108</v>
      </c>
      <c r="I25" s="15">
        <f t="shared" si="2"/>
        <v>97.132235793945824</v>
      </c>
    </row>
    <row r="26" spans="1:9" ht="13.5" thickBot="1">
      <c r="A26" s="25" t="s">
        <v>7</v>
      </c>
      <c r="B26" s="32">
        <v>3131</v>
      </c>
      <c r="C26" s="6">
        <v>3089</v>
      </c>
      <c r="D26" s="32">
        <f t="shared" si="3"/>
        <v>-42</v>
      </c>
      <c r="E26" s="17">
        <f t="shared" si="0"/>
        <v>98.658575534972854</v>
      </c>
      <c r="F26" s="6">
        <v>3088</v>
      </c>
      <c r="G26" s="6">
        <v>2958</v>
      </c>
      <c r="H26" s="32">
        <f t="shared" si="1"/>
        <v>-130</v>
      </c>
      <c r="I26" s="17">
        <f t="shared" si="2"/>
        <v>95.790155440414509</v>
      </c>
    </row>
    <row r="27" spans="1:9" ht="13.5" thickBot="1">
      <c r="A27" s="26" t="s">
        <v>41</v>
      </c>
      <c r="B27" s="33">
        <v>45596</v>
      </c>
      <c r="C27" s="11">
        <v>45152</v>
      </c>
      <c r="D27" s="31">
        <f t="shared" si="3"/>
        <v>-444</v>
      </c>
      <c r="E27" s="16">
        <f t="shared" si="0"/>
        <v>99.026230371085177</v>
      </c>
      <c r="F27" s="12">
        <v>39347</v>
      </c>
      <c r="G27" s="12">
        <v>38558</v>
      </c>
      <c r="H27" s="31">
        <f t="shared" si="1"/>
        <v>-789</v>
      </c>
      <c r="I27" s="16">
        <f t="shared" si="2"/>
        <v>97.994764530968041</v>
      </c>
    </row>
    <row r="28" spans="1:9">
      <c r="A28" s="20" t="s">
        <v>15</v>
      </c>
      <c r="B28" s="30">
        <v>6283</v>
      </c>
      <c r="C28" s="4">
        <v>6164</v>
      </c>
      <c r="D28" s="30">
        <f t="shared" si="3"/>
        <v>-119</v>
      </c>
      <c r="E28" s="15">
        <f t="shared" si="0"/>
        <v>98.106000318319275</v>
      </c>
      <c r="F28" s="4">
        <v>5176</v>
      </c>
      <c r="G28" s="4">
        <v>5094</v>
      </c>
      <c r="H28" s="30">
        <f t="shared" si="1"/>
        <v>-82</v>
      </c>
      <c r="I28" s="15">
        <f t="shared" si="2"/>
        <v>98.415765069551782</v>
      </c>
    </row>
    <row r="29" spans="1:9">
      <c r="A29" s="20" t="s">
        <v>20</v>
      </c>
      <c r="B29" s="30">
        <v>14405</v>
      </c>
      <c r="C29" s="4">
        <v>14307</v>
      </c>
      <c r="D29" s="30">
        <f t="shared" si="3"/>
        <v>-98</v>
      </c>
      <c r="E29" s="15">
        <f t="shared" si="0"/>
        <v>99.319680666435261</v>
      </c>
      <c r="F29" s="4">
        <v>12968</v>
      </c>
      <c r="G29" s="4">
        <v>12667</v>
      </c>
      <c r="H29" s="30">
        <f t="shared" si="1"/>
        <v>-301</v>
      </c>
      <c r="I29" s="15">
        <f t="shared" si="2"/>
        <v>97.678901912399752</v>
      </c>
    </row>
    <row r="30" spans="1:9">
      <c r="A30" s="19" t="s">
        <v>26</v>
      </c>
      <c r="B30" s="29">
        <v>8064</v>
      </c>
      <c r="C30" s="3">
        <v>7899</v>
      </c>
      <c r="D30" s="29">
        <f t="shared" si="3"/>
        <v>-165</v>
      </c>
      <c r="E30" s="14">
        <f t="shared" si="0"/>
        <v>97.953869047619051</v>
      </c>
      <c r="F30" s="3">
        <v>6638</v>
      </c>
      <c r="G30" s="3">
        <v>6620</v>
      </c>
      <c r="H30" s="29">
        <f t="shared" si="1"/>
        <v>-18</v>
      </c>
      <c r="I30" s="14">
        <f t="shared" si="2"/>
        <v>99.728833986140415</v>
      </c>
    </row>
    <row r="31" spans="1:9">
      <c r="A31" s="21" t="s">
        <v>232</v>
      </c>
      <c r="B31" s="30">
        <v>4210</v>
      </c>
      <c r="C31" s="4">
        <v>4118</v>
      </c>
      <c r="D31" s="30">
        <f t="shared" si="3"/>
        <v>-92</v>
      </c>
      <c r="E31" s="15">
        <f t="shared" si="0"/>
        <v>97.814726840855101</v>
      </c>
      <c r="F31" s="4">
        <v>3622</v>
      </c>
      <c r="G31" s="4">
        <v>3538</v>
      </c>
      <c r="H31" s="30">
        <f t="shared" si="1"/>
        <v>-84</v>
      </c>
      <c r="I31" s="15">
        <f t="shared" si="2"/>
        <v>97.680839315295415</v>
      </c>
    </row>
    <row r="32" spans="1:9">
      <c r="A32" s="21" t="s">
        <v>233</v>
      </c>
      <c r="B32" s="30">
        <v>7510</v>
      </c>
      <c r="C32" s="4">
        <v>7479</v>
      </c>
      <c r="D32" s="30">
        <f t="shared" si="3"/>
        <v>-31</v>
      </c>
      <c r="E32" s="15">
        <f t="shared" si="0"/>
        <v>99.587217043941408</v>
      </c>
      <c r="F32" s="4">
        <v>6311</v>
      </c>
      <c r="G32" s="4">
        <v>6220</v>
      </c>
      <c r="H32" s="30">
        <f t="shared" si="1"/>
        <v>-91</v>
      </c>
      <c r="I32" s="15">
        <f t="shared" si="2"/>
        <v>98.558073205514191</v>
      </c>
    </row>
    <row r="33" spans="1:9" ht="13.5" thickBot="1">
      <c r="A33" s="19" t="s">
        <v>27</v>
      </c>
      <c r="B33" s="29">
        <v>5124</v>
      </c>
      <c r="C33" s="3">
        <v>5185</v>
      </c>
      <c r="D33" s="29">
        <f t="shared" ref="D33:D44" si="4">C33-B33</f>
        <v>61</v>
      </c>
      <c r="E33" s="14">
        <f t="shared" ref="E33:E45" si="5">C33/B33*100</f>
        <v>101.19047619047619</v>
      </c>
      <c r="F33" s="3">
        <v>4632</v>
      </c>
      <c r="G33" s="3">
        <v>4419</v>
      </c>
      <c r="H33" s="29">
        <f t="shared" ref="H33:H44" si="6">G33-F33</f>
        <v>-213</v>
      </c>
      <c r="I33" s="14">
        <f t="shared" ref="I33:I45" si="7">G33/F33*100</f>
        <v>95.401554404145074</v>
      </c>
    </row>
    <row r="34" spans="1:9" ht="13.5" thickBot="1">
      <c r="A34" s="23" t="s">
        <v>35</v>
      </c>
      <c r="B34" s="31">
        <v>28205</v>
      </c>
      <c r="C34" s="9">
        <v>27931</v>
      </c>
      <c r="D34" s="31">
        <f t="shared" si="4"/>
        <v>-274</v>
      </c>
      <c r="E34" s="16">
        <f t="shared" si="5"/>
        <v>99.028541038822908</v>
      </c>
      <c r="F34" s="10">
        <v>23857</v>
      </c>
      <c r="G34" s="10">
        <v>23295</v>
      </c>
      <c r="H34" s="31">
        <f t="shared" si="6"/>
        <v>-562</v>
      </c>
      <c r="I34" s="16">
        <f t="shared" si="7"/>
        <v>97.644297271241143</v>
      </c>
    </row>
    <row r="35" spans="1:9">
      <c r="A35" s="19" t="s">
        <v>5</v>
      </c>
      <c r="B35" s="29">
        <v>2196</v>
      </c>
      <c r="C35" s="3">
        <v>2189</v>
      </c>
      <c r="D35" s="29">
        <f t="shared" si="4"/>
        <v>-7</v>
      </c>
      <c r="E35" s="14">
        <f t="shared" si="5"/>
        <v>99.681238615664853</v>
      </c>
      <c r="F35" s="3">
        <v>2099</v>
      </c>
      <c r="G35" s="3">
        <v>2074</v>
      </c>
      <c r="H35" s="29">
        <f t="shared" si="6"/>
        <v>-25</v>
      </c>
      <c r="I35" s="14">
        <f t="shared" si="7"/>
        <v>98.808956646021912</v>
      </c>
    </row>
    <row r="36" spans="1:9">
      <c r="A36" s="20" t="s">
        <v>24</v>
      </c>
      <c r="B36" s="30">
        <v>5953</v>
      </c>
      <c r="C36" s="4">
        <v>5854</v>
      </c>
      <c r="D36" s="30">
        <f t="shared" si="4"/>
        <v>-99</v>
      </c>
      <c r="E36" s="15">
        <f t="shared" si="5"/>
        <v>98.336972954812694</v>
      </c>
      <c r="F36" s="4">
        <v>4949</v>
      </c>
      <c r="G36" s="4">
        <v>4782</v>
      </c>
      <c r="H36" s="30">
        <f t="shared" si="6"/>
        <v>-167</v>
      </c>
      <c r="I36" s="15">
        <f t="shared" si="7"/>
        <v>96.625580925439479</v>
      </c>
    </row>
    <row r="37" spans="1:9">
      <c r="A37" s="19" t="s">
        <v>6</v>
      </c>
      <c r="B37" s="29">
        <v>4179</v>
      </c>
      <c r="C37" s="3">
        <v>4272</v>
      </c>
      <c r="D37" s="29">
        <f t="shared" si="4"/>
        <v>93</v>
      </c>
      <c r="E37" s="14">
        <f t="shared" si="5"/>
        <v>102.2254127781766</v>
      </c>
      <c r="F37" s="3">
        <v>3268</v>
      </c>
      <c r="G37" s="3">
        <v>3300</v>
      </c>
      <c r="H37" s="29">
        <f t="shared" si="6"/>
        <v>32</v>
      </c>
      <c r="I37" s="14">
        <f t="shared" si="7"/>
        <v>100.97919216646267</v>
      </c>
    </row>
    <row r="38" spans="1:9">
      <c r="A38" s="20" t="s">
        <v>25</v>
      </c>
      <c r="B38" s="30">
        <v>2759</v>
      </c>
      <c r="C38" s="4">
        <v>2732</v>
      </c>
      <c r="D38" s="30">
        <f t="shared" si="4"/>
        <v>-27</v>
      </c>
      <c r="E38" s="15">
        <f t="shared" si="5"/>
        <v>99.021384559623044</v>
      </c>
      <c r="F38" s="4">
        <v>2420</v>
      </c>
      <c r="G38" s="4">
        <v>2379</v>
      </c>
      <c r="H38" s="30">
        <f t="shared" si="6"/>
        <v>-41</v>
      </c>
      <c r="I38" s="15">
        <f t="shared" si="7"/>
        <v>98.305785123966942</v>
      </c>
    </row>
    <row r="39" spans="1:9">
      <c r="A39" s="20" t="s">
        <v>8</v>
      </c>
      <c r="B39" s="30">
        <v>2439</v>
      </c>
      <c r="C39" s="4">
        <v>2376</v>
      </c>
      <c r="D39" s="30">
        <f t="shared" si="4"/>
        <v>-63</v>
      </c>
      <c r="E39" s="15">
        <f t="shared" si="5"/>
        <v>97.416974169741692</v>
      </c>
      <c r="F39" s="4">
        <v>2159</v>
      </c>
      <c r="G39" s="4">
        <v>2054</v>
      </c>
      <c r="H39" s="30">
        <f t="shared" si="6"/>
        <v>-105</v>
      </c>
      <c r="I39" s="15">
        <f t="shared" si="7"/>
        <v>95.136637332098189</v>
      </c>
    </row>
    <row r="40" spans="1:9">
      <c r="A40" s="20" t="s">
        <v>9</v>
      </c>
      <c r="B40" s="30">
        <v>3969</v>
      </c>
      <c r="C40" s="4">
        <v>3941</v>
      </c>
      <c r="D40" s="30">
        <f t="shared" si="4"/>
        <v>-28</v>
      </c>
      <c r="E40" s="15">
        <f t="shared" si="5"/>
        <v>99.294532627865962</v>
      </c>
      <c r="F40" s="4">
        <v>3050</v>
      </c>
      <c r="G40" s="4">
        <v>2971</v>
      </c>
      <c r="H40" s="30">
        <f t="shared" si="6"/>
        <v>-79</v>
      </c>
      <c r="I40" s="15">
        <f t="shared" si="7"/>
        <v>97.409836065573771</v>
      </c>
    </row>
    <row r="41" spans="1:9">
      <c r="A41" s="20" t="s">
        <v>10</v>
      </c>
      <c r="B41" s="30">
        <v>3636</v>
      </c>
      <c r="C41" s="4">
        <v>3547</v>
      </c>
      <c r="D41" s="30">
        <f t="shared" si="4"/>
        <v>-89</v>
      </c>
      <c r="E41" s="15">
        <f t="shared" si="5"/>
        <v>97.552255225522558</v>
      </c>
      <c r="F41" s="4">
        <v>3112</v>
      </c>
      <c r="G41" s="4">
        <v>3015</v>
      </c>
      <c r="H41" s="30">
        <f t="shared" si="6"/>
        <v>-97</v>
      </c>
      <c r="I41" s="15">
        <f t="shared" si="7"/>
        <v>96.883033419023135</v>
      </c>
    </row>
    <row r="42" spans="1:9" ht="13.5" thickBot="1">
      <c r="A42" s="27" t="s">
        <v>12</v>
      </c>
      <c r="B42" s="29">
        <v>3074</v>
      </c>
      <c r="C42" s="3">
        <v>3020</v>
      </c>
      <c r="D42" s="29">
        <f t="shared" si="4"/>
        <v>-54</v>
      </c>
      <c r="E42" s="14">
        <f t="shared" si="5"/>
        <v>98.243331164606374</v>
      </c>
      <c r="F42" s="3">
        <v>2800</v>
      </c>
      <c r="G42" s="3">
        <v>2720</v>
      </c>
      <c r="H42" s="29">
        <f t="shared" si="6"/>
        <v>-80</v>
      </c>
      <c r="I42" s="14">
        <f t="shared" si="7"/>
        <v>97.142857142857139</v>
      </c>
    </row>
    <row r="43" spans="1:9" ht="13.5" thickBot="1">
      <c r="A43" s="23" t="s">
        <v>36</v>
      </c>
      <c r="B43" s="31">
        <v>18763</v>
      </c>
      <c r="C43" s="9">
        <v>18620</v>
      </c>
      <c r="D43" s="31">
        <f t="shared" si="4"/>
        <v>-143</v>
      </c>
      <c r="E43" s="16">
        <f t="shared" si="5"/>
        <v>99.237861749187232</v>
      </c>
      <c r="F43" s="10">
        <v>16699</v>
      </c>
      <c r="G43" s="10">
        <v>16391</v>
      </c>
      <c r="H43" s="31">
        <f t="shared" si="6"/>
        <v>-308</v>
      </c>
      <c r="I43" s="16">
        <f t="shared" si="7"/>
        <v>98.155578178334039</v>
      </c>
    </row>
    <row r="44" spans="1:9" ht="14.25" customHeight="1" thickBot="1">
      <c r="A44" s="27" t="s">
        <v>11</v>
      </c>
      <c r="B44" s="29">
        <v>18763</v>
      </c>
      <c r="C44" s="3">
        <v>18620</v>
      </c>
      <c r="D44" s="29">
        <f t="shared" si="4"/>
        <v>-143</v>
      </c>
      <c r="E44" s="14">
        <f t="shared" si="5"/>
        <v>99.237861749187232</v>
      </c>
      <c r="F44" s="3">
        <v>16699</v>
      </c>
      <c r="G44" s="3">
        <v>16391</v>
      </c>
      <c r="H44" s="29">
        <f t="shared" si="6"/>
        <v>-308</v>
      </c>
      <c r="I44" s="14">
        <f t="shared" si="7"/>
        <v>98.155578178334039</v>
      </c>
    </row>
    <row r="45" spans="1:9" ht="26.25" thickBot="1">
      <c r="A45" s="34" t="s">
        <v>33</v>
      </c>
      <c r="B45" s="28">
        <v>151099</v>
      </c>
      <c r="C45" s="7">
        <v>149720</v>
      </c>
      <c r="D45" s="28">
        <f>D43+D34+D27+D20+D10</f>
        <v>-1379</v>
      </c>
      <c r="E45" s="13">
        <f t="shared" si="5"/>
        <v>99.087353324641455</v>
      </c>
      <c r="F45" s="28">
        <v>131407</v>
      </c>
      <c r="G45" s="28">
        <v>128971</v>
      </c>
      <c r="H45" s="28">
        <f>H43+H34+H27+H20+H10</f>
        <v>-2436</v>
      </c>
      <c r="I45" s="13">
        <f t="shared" si="7"/>
        <v>98.146217476998942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45"/>
  <sheetViews>
    <sheetView showGridLines="0" topLeftCell="A19" zoomScaleNormal="100" workbookViewId="0">
      <selection activeCell="S22" sqref="S22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772" t="s">
        <v>69</v>
      </c>
      <c r="K1" s="772"/>
      <c r="L1" s="772"/>
      <c r="M1" s="772"/>
      <c r="N1" s="772"/>
      <c r="O1" s="772"/>
    </row>
    <row r="2" spans="1:16" ht="18" customHeight="1">
      <c r="A2" s="772" t="s">
        <v>68</v>
      </c>
      <c r="B2" s="772"/>
      <c r="C2" s="772"/>
      <c r="D2" s="772"/>
      <c r="E2" s="772"/>
      <c r="F2" s="772"/>
      <c r="G2" s="772"/>
      <c r="H2" s="772"/>
      <c r="I2" s="772"/>
    </row>
    <row r="3" spans="1:16" ht="16.5" customHeight="1">
      <c r="A3" s="772" t="s">
        <v>342</v>
      </c>
      <c r="B3" s="772"/>
      <c r="C3" s="772"/>
      <c r="D3" s="772"/>
      <c r="E3" s="772"/>
      <c r="F3" s="772"/>
      <c r="G3" s="772"/>
      <c r="H3" s="772"/>
      <c r="I3" s="772"/>
    </row>
    <row r="4" spans="1:16" ht="7.5" customHeight="1" thickBot="1"/>
    <row r="5" spans="1:16" ht="14.25" customHeight="1" thickTop="1" thickBot="1">
      <c r="A5" s="784" t="s">
        <v>67</v>
      </c>
      <c r="B5" s="787" t="s">
        <v>229</v>
      </c>
      <c r="C5" s="787"/>
      <c r="D5" s="787"/>
      <c r="E5" s="788"/>
      <c r="F5" s="789" t="s">
        <v>254</v>
      </c>
      <c r="G5" s="787"/>
      <c r="H5" s="787"/>
      <c r="I5" s="788"/>
      <c r="J5" s="790" t="s">
        <v>66</v>
      </c>
      <c r="K5" s="791"/>
      <c r="L5" s="791"/>
      <c r="M5" s="791"/>
      <c r="N5" s="791"/>
      <c r="O5" s="792"/>
    </row>
    <row r="6" spans="1:16" ht="12.75" customHeight="1" thickTop="1">
      <c r="A6" s="785"/>
      <c r="B6" s="793" t="s">
        <v>32</v>
      </c>
      <c r="C6" s="794"/>
      <c r="D6" s="798" t="s">
        <v>338</v>
      </c>
      <c r="E6" s="801" t="s">
        <v>339</v>
      </c>
      <c r="F6" s="793" t="s">
        <v>32</v>
      </c>
      <c r="G6" s="794"/>
      <c r="H6" s="798" t="s">
        <v>340</v>
      </c>
      <c r="I6" s="801" t="s">
        <v>341</v>
      </c>
      <c r="J6" s="805" t="s">
        <v>65</v>
      </c>
      <c r="K6" s="806"/>
      <c r="L6" s="806"/>
      <c r="M6" s="806"/>
      <c r="N6" s="806"/>
      <c r="O6" s="807"/>
    </row>
    <row r="7" spans="1:16">
      <c r="A7" s="785"/>
      <c r="B7" s="795"/>
      <c r="C7" s="796"/>
      <c r="D7" s="799"/>
      <c r="E7" s="802"/>
      <c r="F7" s="795"/>
      <c r="G7" s="796"/>
      <c r="H7" s="799"/>
      <c r="I7" s="802"/>
      <c r="J7" s="808"/>
      <c r="K7" s="809"/>
      <c r="L7" s="809"/>
      <c r="M7" s="809"/>
      <c r="N7" s="809"/>
      <c r="O7" s="810"/>
    </row>
    <row r="8" spans="1:16" ht="18" customHeight="1" thickBot="1">
      <c r="A8" s="785"/>
      <c r="B8" s="795"/>
      <c r="C8" s="797"/>
      <c r="D8" s="799"/>
      <c r="E8" s="802"/>
      <c r="F8" s="795"/>
      <c r="G8" s="796"/>
      <c r="H8" s="799"/>
      <c r="I8" s="802"/>
      <c r="J8" s="808"/>
      <c r="K8" s="809"/>
      <c r="L8" s="809"/>
      <c r="M8" s="809"/>
      <c r="N8" s="809"/>
      <c r="O8" s="810"/>
    </row>
    <row r="9" spans="1:16" ht="22.5" customHeight="1" thickTop="1" thickBot="1">
      <c r="A9" s="786"/>
      <c r="B9" s="38" t="s">
        <v>304</v>
      </c>
      <c r="C9" s="681" t="s">
        <v>314</v>
      </c>
      <c r="D9" s="800"/>
      <c r="E9" s="803"/>
      <c r="F9" s="383" t="s">
        <v>305</v>
      </c>
      <c r="G9" s="100" t="s">
        <v>315</v>
      </c>
      <c r="H9" s="800"/>
      <c r="I9" s="804"/>
      <c r="J9" s="103" t="s">
        <v>323</v>
      </c>
      <c r="K9" s="102"/>
      <c r="L9" s="102"/>
      <c r="M9" s="102"/>
      <c r="N9" s="101" t="s">
        <v>306</v>
      </c>
      <c r="O9" s="100" t="s">
        <v>324</v>
      </c>
    </row>
    <row r="10" spans="1:16" ht="23.25" customHeight="1" thickTop="1" thickBot="1">
      <c r="A10" s="662" t="s">
        <v>64</v>
      </c>
      <c r="B10" s="723">
        <v>151099</v>
      </c>
      <c r="C10" s="78">
        <v>149720</v>
      </c>
      <c r="D10" s="75">
        <f>C10-B10</f>
        <v>-1379</v>
      </c>
      <c r="E10" s="77">
        <f t="shared" ref="E10:E22" si="0">C10/B10*100</f>
        <v>99.087353324641455</v>
      </c>
      <c r="F10" s="75">
        <v>131407</v>
      </c>
      <c r="G10" s="76">
        <v>128971</v>
      </c>
      <c r="H10" s="75">
        <f t="shared" ref="H10:H22" si="1">G10-F10</f>
        <v>-2436</v>
      </c>
      <c r="I10" s="77">
        <f t="shared" ref="I10:I22" si="2">G10/F10*100</f>
        <v>98.146217476998942</v>
      </c>
      <c r="J10" s="99">
        <v>100</v>
      </c>
      <c r="K10" s="98"/>
      <c r="L10" s="98"/>
      <c r="M10" s="98"/>
      <c r="N10" s="98">
        <v>100</v>
      </c>
      <c r="O10" s="97">
        <v>100</v>
      </c>
    </row>
    <row r="11" spans="1:16" ht="16.5" customHeight="1" thickTop="1">
      <c r="A11" s="394" t="s">
        <v>75</v>
      </c>
      <c r="B11" s="684">
        <v>77099</v>
      </c>
      <c r="C11" s="94">
        <v>77230</v>
      </c>
      <c r="D11" s="93">
        <f>C11-B11</f>
        <v>131</v>
      </c>
      <c r="E11" s="96">
        <f t="shared" si="0"/>
        <v>100.16991141259939</v>
      </c>
      <c r="F11" s="95">
        <v>67405</v>
      </c>
      <c r="G11" s="94">
        <v>66971</v>
      </c>
      <c r="H11" s="93">
        <f t="shared" si="1"/>
        <v>-434</v>
      </c>
      <c r="I11" s="92">
        <f t="shared" si="2"/>
        <v>99.356130850827086</v>
      </c>
      <c r="J11" s="91">
        <f>C11/$C$10*100</f>
        <v>51.582954849051568</v>
      </c>
      <c r="K11" s="90"/>
      <c r="L11" s="90"/>
      <c r="M11" s="90"/>
      <c r="N11" s="89">
        <f t="shared" ref="N11:N22" si="3">F11/$F$10*100</f>
        <v>51.294832086570729</v>
      </c>
      <c r="O11" s="88">
        <f>G11/G10*100</f>
        <v>51.927177427483699</v>
      </c>
      <c r="P11" s="43"/>
    </row>
    <row r="12" spans="1:16" ht="16.5" customHeight="1">
      <c r="A12" s="342" t="s">
        <v>238</v>
      </c>
      <c r="B12" s="685">
        <v>74000</v>
      </c>
      <c r="C12" s="61">
        <v>72490</v>
      </c>
      <c r="D12" s="66">
        <f>C12-B12</f>
        <v>-1510</v>
      </c>
      <c r="E12" s="69">
        <f t="shared" si="0"/>
        <v>97.959459459459467</v>
      </c>
      <c r="F12" s="59">
        <v>64002</v>
      </c>
      <c r="G12" s="61">
        <v>62000</v>
      </c>
      <c r="H12" s="66">
        <f t="shared" si="1"/>
        <v>-2002</v>
      </c>
      <c r="I12" s="65">
        <f t="shared" si="2"/>
        <v>96.871972750851526</v>
      </c>
      <c r="J12" s="55">
        <f t="shared" ref="J12:J22" si="4">C12/$C$10*100</f>
        <v>48.417045150948432</v>
      </c>
      <c r="K12" s="54"/>
      <c r="L12" s="54"/>
      <c r="M12" s="54"/>
      <c r="N12" s="53">
        <f t="shared" si="3"/>
        <v>48.705167913429271</v>
      </c>
      <c r="O12" s="52">
        <f t="shared" ref="O12:O22" si="5">G12/$G$10*100</f>
        <v>48.072822572516301</v>
      </c>
      <c r="P12" s="43"/>
    </row>
    <row r="13" spans="1:16" ht="15.75" customHeight="1">
      <c r="A13" s="342" t="s">
        <v>79</v>
      </c>
      <c r="B13" s="724">
        <v>131604</v>
      </c>
      <c r="C13" s="67">
        <v>130088</v>
      </c>
      <c r="D13" s="66">
        <f t="shared" ref="D13:D21" si="6">C13-B13</f>
        <v>-1516</v>
      </c>
      <c r="E13" s="69">
        <f t="shared" si="0"/>
        <v>98.84805932950367</v>
      </c>
      <c r="F13" s="68">
        <v>115362</v>
      </c>
      <c r="G13" s="67">
        <v>113115</v>
      </c>
      <c r="H13" s="66">
        <f t="shared" si="1"/>
        <v>-2247</v>
      </c>
      <c r="I13" s="65">
        <f t="shared" si="2"/>
        <v>98.052218234774017</v>
      </c>
      <c r="J13" s="55">
        <f t="shared" si="4"/>
        <v>86.88752337697035</v>
      </c>
      <c r="K13" s="54"/>
      <c r="L13" s="54"/>
      <c r="M13" s="54"/>
      <c r="N13" s="53">
        <f t="shared" si="3"/>
        <v>87.789843767835805</v>
      </c>
      <c r="O13" s="52">
        <f t="shared" si="5"/>
        <v>87.70576331113196</v>
      </c>
      <c r="P13" s="43"/>
    </row>
    <row r="14" spans="1:16" ht="15.75" customHeight="1">
      <c r="A14" s="342" t="s">
        <v>239</v>
      </c>
      <c r="B14" s="724">
        <v>6786</v>
      </c>
      <c r="C14" s="67">
        <v>6719</v>
      </c>
      <c r="D14" s="66">
        <f t="shared" si="6"/>
        <v>-67</v>
      </c>
      <c r="E14" s="69">
        <f t="shared" si="0"/>
        <v>99.012673150604186</v>
      </c>
      <c r="F14" s="68">
        <v>6097</v>
      </c>
      <c r="G14" s="67">
        <v>5984</v>
      </c>
      <c r="H14" s="66">
        <f t="shared" si="1"/>
        <v>-113</v>
      </c>
      <c r="I14" s="65">
        <f t="shared" si="2"/>
        <v>98.146629489913067</v>
      </c>
      <c r="J14" s="55">
        <f t="shared" si="4"/>
        <v>4.4877103927331019</v>
      </c>
      <c r="K14" s="54"/>
      <c r="L14" s="54"/>
      <c r="M14" s="54"/>
      <c r="N14" s="53">
        <f t="shared" si="3"/>
        <v>4.639783268775636</v>
      </c>
      <c r="O14" s="52">
        <f t="shared" si="5"/>
        <v>4.6398027463538316</v>
      </c>
      <c r="P14" s="43"/>
    </row>
    <row r="15" spans="1:16" ht="16.5" customHeight="1">
      <c r="A15" s="342" t="s">
        <v>240</v>
      </c>
      <c r="B15" s="724">
        <v>19495</v>
      </c>
      <c r="C15" s="67">
        <v>19632</v>
      </c>
      <c r="D15" s="66">
        <f t="shared" si="6"/>
        <v>137</v>
      </c>
      <c r="E15" s="69">
        <f t="shared" si="0"/>
        <v>100.70274429340857</v>
      </c>
      <c r="F15" s="68">
        <v>16045</v>
      </c>
      <c r="G15" s="67">
        <v>15856</v>
      </c>
      <c r="H15" s="66">
        <f t="shared" si="1"/>
        <v>-189</v>
      </c>
      <c r="I15" s="65">
        <f t="shared" si="2"/>
        <v>98.822062947958869</v>
      </c>
      <c r="J15" s="55">
        <f t="shared" si="4"/>
        <v>13.112476623029657</v>
      </c>
      <c r="K15" s="54"/>
      <c r="L15" s="54"/>
      <c r="M15" s="54"/>
      <c r="N15" s="53">
        <f t="shared" si="3"/>
        <v>12.210156232164191</v>
      </c>
      <c r="O15" s="52">
        <f t="shared" si="5"/>
        <v>12.29423668886804</v>
      </c>
      <c r="P15" s="43"/>
    </row>
    <row r="16" spans="1:16" ht="16.5" customHeight="1">
      <c r="A16" s="345" t="s">
        <v>241</v>
      </c>
      <c r="B16" s="724">
        <v>27422</v>
      </c>
      <c r="C16" s="67">
        <v>26249</v>
      </c>
      <c r="D16" s="66">
        <f t="shared" si="6"/>
        <v>-1173</v>
      </c>
      <c r="E16" s="69">
        <f t="shared" si="0"/>
        <v>95.722412661366789</v>
      </c>
      <c r="F16" s="68">
        <v>20535</v>
      </c>
      <c r="G16" s="67">
        <v>19868</v>
      </c>
      <c r="H16" s="66">
        <f t="shared" si="1"/>
        <v>-667</v>
      </c>
      <c r="I16" s="65">
        <f t="shared" si="2"/>
        <v>96.751887022157291</v>
      </c>
      <c r="J16" s="55">
        <f t="shared" si="4"/>
        <v>17.532059845044081</v>
      </c>
      <c r="K16" s="54"/>
      <c r="L16" s="54"/>
      <c r="M16" s="54"/>
      <c r="N16" s="53">
        <f t="shared" si="3"/>
        <v>15.627021391554482</v>
      </c>
      <c r="O16" s="52">
        <f t="shared" si="5"/>
        <v>15.40501353017345</v>
      </c>
      <c r="P16" s="43"/>
    </row>
    <row r="17" spans="1:16" ht="16.5" customHeight="1">
      <c r="A17" s="346" t="s">
        <v>242</v>
      </c>
      <c r="B17" s="724">
        <v>123677</v>
      </c>
      <c r="C17" s="67">
        <v>123471</v>
      </c>
      <c r="D17" s="66">
        <f t="shared" si="6"/>
        <v>-206</v>
      </c>
      <c r="E17" s="69">
        <f t="shared" si="0"/>
        <v>99.833437098247856</v>
      </c>
      <c r="F17" s="68">
        <v>110872</v>
      </c>
      <c r="G17" s="67">
        <v>109103</v>
      </c>
      <c r="H17" s="66">
        <f t="shared" si="1"/>
        <v>-1769</v>
      </c>
      <c r="I17" s="65">
        <f t="shared" si="2"/>
        <v>98.404466411718019</v>
      </c>
      <c r="J17" s="55">
        <f t="shared" si="4"/>
        <v>82.467940154955926</v>
      </c>
      <c r="K17" s="54"/>
      <c r="L17" s="54"/>
      <c r="M17" s="54"/>
      <c r="N17" s="53">
        <f t="shared" si="3"/>
        <v>84.372978608445521</v>
      </c>
      <c r="O17" s="52">
        <f t="shared" si="5"/>
        <v>84.594986469826551</v>
      </c>
      <c r="P17" s="43"/>
    </row>
    <row r="18" spans="1:16" ht="15.75" customHeight="1">
      <c r="A18" s="342" t="s">
        <v>243</v>
      </c>
      <c r="B18" s="724">
        <v>53521</v>
      </c>
      <c r="C18" s="67">
        <v>52910</v>
      </c>
      <c r="D18" s="66">
        <f t="shared" si="6"/>
        <v>-611</v>
      </c>
      <c r="E18" s="69">
        <f t="shared" si="0"/>
        <v>98.858392033033766</v>
      </c>
      <c r="F18" s="68">
        <v>46680</v>
      </c>
      <c r="G18" s="67">
        <v>45798</v>
      </c>
      <c r="H18" s="66">
        <f t="shared" si="1"/>
        <v>-882</v>
      </c>
      <c r="I18" s="65">
        <f t="shared" si="2"/>
        <v>98.110539845758353</v>
      </c>
      <c r="J18" s="55">
        <f t="shared" si="4"/>
        <v>35.339300026716536</v>
      </c>
      <c r="K18" s="54"/>
      <c r="L18" s="54"/>
      <c r="M18" s="54"/>
      <c r="N18" s="53">
        <f t="shared" si="3"/>
        <v>35.52322174617791</v>
      </c>
      <c r="O18" s="52">
        <f t="shared" si="5"/>
        <v>35.510308518969381</v>
      </c>
      <c r="P18" s="43"/>
    </row>
    <row r="19" spans="1:16" ht="16.5" customHeight="1">
      <c r="A19" s="347" t="s">
        <v>244</v>
      </c>
      <c r="B19" s="724">
        <v>97578</v>
      </c>
      <c r="C19" s="85">
        <v>96810</v>
      </c>
      <c r="D19" s="66">
        <f t="shared" si="6"/>
        <v>-768</v>
      </c>
      <c r="E19" s="87">
        <f t="shared" si="0"/>
        <v>99.212937342433747</v>
      </c>
      <c r="F19" s="86">
        <v>84727</v>
      </c>
      <c r="G19" s="85">
        <v>83173</v>
      </c>
      <c r="H19" s="84">
        <f t="shared" si="1"/>
        <v>-1554</v>
      </c>
      <c r="I19" s="83">
        <f t="shared" si="2"/>
        <v>98.165873924486874</v>
      </c>
      <c r="J19" s="82">
        <f t="shared" si="4"/>
        <v>64.660699973283471</v>
      </c>
      <c r="K19" s="81"/>
      <c r="L19" s="81"/>
      <c r="M19" s="81"/>
      <c r="N19" s="80">
        <f t="shared" si="3"/>
        <v>64.476778253822104</v>
      </c>
      <c r="O19" s="79">
        <f t="shared" si="5"/>
        <v>64.489691481030619</v>
      </c>
      <c r="P19" s="43"/>
    </row>
    <row r="20" spans="1:16" ht="28.5" customHeight="1">
      <c r="A20" s="104" t="s">
        <v>78</v>
      </c>
      <c r="B20" s="724">
        <v>3825</v>
      </c>
      <c r="C20" s="61">
        <v>4411</v>
      </c>
      <c r="D20" s="66">
        <f t="shared" si="6"/>
        <v>586</v>
      </c>
      <c r="E20" s="60">
        <f t="shared" si="0"/>
        <v>115.3202614379085</v>
      </c>
      <c r="F20" s="59">
        <v>2771</v>
      </c>
      <c r="G20" s="61">
        <v>3083</v>
      </c>
      <c r="H20" s="57">
        <f t="shared" si="1"/>
        <v>312</v>
      </c>
      <c r="I20" s="56">
        <f t="shared" si="2"/>
        <v>111.25947311439914</v>
      </c>
      <c r="J20" s="55">
        <f t="shared" si="4"/>
        <v>2.9461661768634784</v>
      </c>
      <c r="K20" s="54"/>
      <c r="L20" s="54"/>
      <c r="M20" s="54"/>
      <c r="N20" s="53">
        <f t="shared" si="3"/>
        <v>2.1087156696370819</v>
      </c>
      <c r="O20" s="52">
        <f t="shared" si="5"/>
        <v>2.3904598708236735</v>
      </c>
      <c r="P20" s="43"/>
    </row>
    <row r="21" spans="1:16" ht="28.5" customHeight="1" thickBot="1">
      <c r="A21" s="349" t="s">
        <v>245</v>
      </c>
      <c r="B21" s="725">
        <v>963</v>
      </c>
      <c r="C21" s="395">
        <v>1206</v>
      </c>
      <c r="D21" s="66">
        <f t="shared" si="6"/>
        <v>243</v>
      </c>
      <c r="E21" s="396">
        <f>C21/B21*100</f>
        <v>125.23364485981307</v>
      </c>
      <c r="F21" s="59">
        <v>740</v>
      </c>
      <c r="G21" s="61">
        <v>917</v>
      </c>
      <c r="H21" s="57">
        <f>G21-F21</f>
        <v>177</v>
      </c>
      <c r="I21" s="56">
        <f>G21/F21*100</f>
        <v>123.91891891891893</v>
      </c>
      <c r="J21" s="55">
        <f>C21/$C$10*100</f>
        <v>0.80550360673256738</v>
      </c>
      <c r="K21" s="54"/>
      <c r="L21" s="54"/>
      <c r="M21" s="54"/>
      <c r="N21" s="53">
        <f>F21/$F$10*100</f>
        <v>0.56313590600196339</v>
      </c>
      <c r="O21" s="52">
        <f>G21/$G$10*100</f>
        <v>0.7110125532096363</v>
      </c>
      <c r="P21" s="43"/>
    </row>
    <row r="22" spans="1:16" ht="24.75" customHeight="1" thickTop="1" thickBot="1">
      <c r="A22" s="663" t="s">
        <v>246</v>
      </c>
      <c r="B22" s="723">
        <v>136141</v>
      </c>
      <c r="C22" s="78">
        <v>134955</v>
      </c>
      <c r="D22" s="75">
        <f t="shared" ref="D22" si="7">C22-B22</f>
        <v>-1186</v>
      </c>
      <c r="E22" s="77">
        <f t="shared" si="0"/>
        <v>99.128844359891588</v>
      </c>
      <c r="F22" s="75">
        <v>112876</v>
      </c>
      <c r="G22" s="76">
        <v>110951</v>
      </c>
      <c r="H22" s="75">
        <f t="shared" si="1"/>
        <v>-1925</v>
      </c>
      <c r="I22" s="74">
        <f t="shared" si="2"/>
        <v>98.294588752259116</v>
      </c>
      <c r="J22" s="73">
        <f t="shared" si="4"/>
        <v>90.13825808175261</v>
      </c>
      <c r="K22" s="72"/>
      <c r="L22" s="72"/>
      <c r="M22" s="72"/>
      <c r="N22" s="71">
        <f t="shared" si="3"/>
        <v>85.89801152145624</v>
      </c>
      <c r="O22" s="70">
        <f t="shared" si="5"/>
        <v>86.027866729729936</v>
      </c>
      <c r="P22" s="43"/>
    </row>
    <row r="23" spans="1:16" ht="17.25" customHeight="1" thickTop="1">
      <c r="A23" s="727" t="s">
        <v>247</v>
      </c>
      <c r="B23" s="684">
        <v>22176</v>
      </c>
      <c r="C23" s="728">
        <v>22050</v>
      </c>
      <c r="D23" s="93">
        <f t="shared" ref="D23:D32" si="8">C23-B23</f>
        <v>-126</v>
      </c>
      <c r="E23" s="96">
        <f t="shared" ref="E23:E32" si="9">C23/B23*100</f>
        <v>99.431818181818173</v>
      </c>
      <c r="F23" s="95">
        <v>16979</v>
      </c>
      <c r="G23" s="94">
        <v>16651</v>
      </c>
      <c r="H23" s="93">
        <f t="shared" ref="H23:H32" si="10">G23-F23</f>
        <v>-328</v>
      </c>
      <c r="I23" s="92">
        <f t="shared" ref="I23:I32" si="11">G23/F23*100</f>
        <v>98.068201896460337</v>
      </c>
      <c r="J23" s="91">
        <f t="shared" ref="J23:J32" si="12">C23/$C$10*100</f>
        <v>14.727491317125303</v>
      </c>
      <c r="K23" s="90"/>
      <c r="L23" s="90"/>
      <c r="M23" s="90"/>
      <c r="N23" s="89">
        <f t="shared" ref="N23:N32" si="13">F23/$F$10*100</f>
        <v>12.920925064874778</v>
      </c>
      <c r="O23" s="88">
        <f t="shared" ref="O23:O32" si="14">G23/$G$10*100</f>
        <v>12.910654333144661</v>
      </c>
      <c r="P23" s="43"/>
    </row>
    <row r="24" spans="1:16" ht="16.5" customHeight="1">
      <c r="A24" s="350" t="s">
        <v>248</v>
      </c>
      <c r="B24" s="685">
        <v>43339</v>
      </c>
      <c r="C24" s="62">
        <v>42948</v>
      </c>
      <c r="D24" s="57">
        <f t="shared" si="8"/>
        <v>-391</v>
      </c>
      <c r="E24" s="60">
        <f t="shared" si="9"/>
        <v>99.097810286347169</v>
      </c>
      <c r="F24" s="59">
        <v>41149</v>
      </c>
      <c r="G24" s="61">
        <v>40321</v>
      </c>
      <c r="H24" s="57">
        <f t="shared" si="10"/>
        <v>-828</v>
      </c>
      <c r="I24" s="56">
        <f t="shared" si="11"/>
        <v>97.987800432574303</v>
      </c>
      <c r="J24" s="55">
        <f t="shared" si="12"/>
        <v>28.685546353192628</v>
      </c>
      <c r="K24" s="54"/>
      <c r="L24" s="54"/>
      <c r="M24" s="54"/>
      <c r="N24" s="53">
        <f t="shared" si="13"/>
        <v>31.314161346047015</v>
      </c>
      <c r="O24" s="52">
        <f t="shared" si="14"/>
        <v>31.263617402361771</v>
      </c>
      <c r="P24" s="43"/>
    </row>
    <row r="25" spans="1:16" ht="15.75" customHeight="1">
      <c r="A25" s="350" t="s">
        <v>249</v>
      </c>
      <c r="B25" s="685">
        <v>46816</v>
      </c>
      <c r="C25" s="62">
        <v>46616</v>
      </c>
      <c r="D25" s="57">
        <f t="shared" si="8"/>
        <v>-200</v>
      </c>
      <c r="E25" s="60">
        <f t="shared" si="9"/>
        <v>99.572795625427204</v>
      </c>
      <c r="F25" s="59">
        <v>41415</v>
      </c>
      <c r="G25" s="61">
        <v>40577</v>
      </c>
      <c r="H25" s="57">
        <f t="shared" si="10"/>
        <v>-838</v>
      </c>
      <c r="I25" s="56">
        <f t="shared" si="11"/>
        <v>97.976578534347453</v>
      </c>
      <c r="J25" s="55">
        <f t="shared" si="12"/>
        <v>31.135452845311246</v>
      </c>
      <c r="K25" s="54"/>
      <c r="L25" s="54"/>
      <c r="M25" s="54"/>
      <c r="N25" s="53">
        <f t="shared" si="13"/>
        <v>31.516585874420695</v>
      </c>
      <c r="O25" s="52">
        <f t="shared" si="14"/>
        <v>31.462111637499902</v>
      </c>
      <c r="P25" s="43"/>
    </row>
    <row r="26" spans="1:16" ht="16.5" customHeight="1">
      <c r="A26" s="349" t="s">
        <v>121</v>
      </c>
      <c r="B26" s="685">
        <v>72890</v>
      </c>
      <c r="C26" s="62">
        <v>73176</v>
      </c>
      <c r="D26" s="57">
        <f t="shared" si="8"/>
        <v>286</v>
      </c>
      <c r="E26" s="60">
        <f t="shared" si="9"/>
        <v>100.39237206749898</v>
      </c>
      <c r="F26" s="59">
        <v>72519</v>
      </c>
      <c r="G26" s="61">
        <v>71480</v>
      </c>
      <c r="H26" s="57">
        <f t="shared" si="10"/>
        <v>-1039</v>
      </c>
      <c r="I26" s="56">
        <f t="shared" si="11"/>
        <v>98.567272025262341</v>
      </c>
      <c r="J26" s="55">
        <f t="shared" si="12"/>
        <v>48.875233769703449</v>
      </c>
      <c r="K26" s="54"/>
      <c r="L26" s="54"/>
      <c r="M26" s="54"/>
      <c r="N26" s="53">
        <f t="shared" si="13"/>
        <v>55.186557793724845</v>
      </c>
      <c r="O26" s="52">
        <f t="shared" si="14"/>
        <v>55.423312217475249</v>
      </c>
      <c r="P26" s="43"/>
    </row>
    <row r="27" spans="1:16" ht="23.25" customHeight="1">
      <c r="A27" s="349" t="s">
        <v>250</v>
      </c>
      <c r="B27" s="685">
        <v>18570</v>
      </c>
      <c r="C27" s="62">
        <v>18494</v>
      </c>
      <c r="D27" s="57">
        <f t="shared" si="8"/>
        <v>-76</v>
      </c>
      <c r="E27" s="60">
        <f t="shared" si="9"/>
        <v>99.590737749057624</v>
      </c>
      <c r="F27" s="59">
        <v>17002</v>
      </c>
      <c r="G27" s="58">
        <v>16837</v>
      </c>
      <c r="H27" s="57">
        <f t="shared" si="10"/>
        <v>-165</v>
      </c>
      <c r="I27" s="56">
        <f t="shared" si="11"/>
        <v>99.029525938124934</v>
      </c>
      <c r="J27" s="55">
        <f t="shared" si="12"/>
        <v>12.352391130109538</v>
      </c>
      <c r="K27" s="54"/>
      <c r="L27" s="54"/>
      <c r="M27" s="54"/>
      <c r="N27" s="53">
        <f t="shared" si="13"/>
        <v>12.938427937628894</v>
      </c>
      <c r="O27" s="52">
        <f t="shared" si="14"/>
        <v>13.05487280086221</v>
      </c>
      <c r="P27" s="43"/>
    </row>
    <row r="28" spans="1:16" ht="27.75" customHeight="1">
      <c r="A28" s="350" t="s">
        <v>48</v>
      </c>
      <c r="B28" s="685">
        <v>16031</v>
      </c>
      <c r="C28" s="62">
        <v>16038</v>
      </c>
      <c r="D28" s="57">
        <f t="shared" si="8"/>
        <v>7</v>
      </c>
      <c r="E28" s="60">
        <f t="shared" si="9"/>
        <v>100.04366539829081</v>
      </c>
      <c r="F28" s="59">
        <v>15306</v>
      </c>
      <c r="G28" s="58">
        <v>15277</v>
      </c>
      <c r="H28" s="57">
        <f t="shared" si="10"/>
        <v>-29</v>
      </c>
      <c r="I28" s="56">
        <f t="shared" si="11"/>
        <v>99.810531817587872</v>
      </c>
      <c r="J28" s="55">
        <f t="shared" si="12"/>
        <v>10.711995725353994</v>
      </c>
      <c r="K28" s="54"/>
      <c r="L28" s="54"/>
      <c r="M28" s="54"/>
      <c r="N28" s="53">
        <f t="shared" si="13"/>
        <v>11.647781320629798</v>
      </c>
      <c r="O28" s="52">
        <f t="shared" si="14"/>
        <v>11.845298555489219</v>
      </c>
      <c r="P28" s="43"/>
    </row>
    <row r="29" spans="1:16" ht="15" customHeight="1">
      <c r="A29" s="350" t="s">
        <v>47</v>
      </c>
      <c r="B29" s="685">
        <v>27326</v>
      </c>
      <c r="C29" s="62">
        <v>27384</v>
      </c>
      <c r="D29" s="57">
        <f t="shared" si="8"/>
        <v>58</v>
      </c>
      <c r="E29" s="60">
        <f t="shared" si="9"/>
        <v>100.2122520676279</v>
      </c>
      <c r="F29" s="59">
        <v>23242</v>
      </c>
      <c r="G29" s="58">
        <v>22930</v>
      </c>
      <c r="H29" s="57">
        <f t="shared" si="10"/>
        <v>-312</v>
      </c>
      <c r="I29" s="56">
        <f t="shared" si="11"/>
        <v>98.657602615953877</v>
      </c>
      <c r="J29" s="55">
        <f t="shared" si="12"/>
        <v>18.290141597648947</v>
      </c>
      <c r="K29" s="54"/>
      <c r="L29" s="54"/>
      <c r="M29" s="54"/>
      <c r="N29" s="53">
        <f t="shared" si="13"/>
        <v>17.68703341526707</v>
      </c>
      <c r="O29" s="52">
        <f t="shared" si="14"/>
        <v>17.779190670770948</v>
      </c>
      <c r="P29" s="43"/>
    </row>
    <row r="30" spans="1:16" ht="17.25" customHeight="1">
      <c r="A30" s="350" t="s">
        <v>46</v>
      </c>
      <c r="B30" s="685">
        <v>87257</v>
      </c>
      <c r="C30" s="62">
        <v>85704</v>
      </c>
      <c r="D30" s="57">
        <f t="shared" si="8"/>
        <v>-1553</v>
      </c>
      <c r="E30" s="60">
        <f t="shared" si="9"/>
        <v>98.220200098559431</v>
      </c>
      <c r="F30" s="59">
        <v>76342</v>
      </c>
      <c r="G30" s="58">
        <v>74420</v>
      </c>
      <c r="H30" s="57">
        <f t="shared" si="10"/>
        <v>-1922</v>
      </c>
      <c r="I30" s="56">
        <f t="shared" si="11"/>
        <v>97.482381912970581</v>
      </c>
      <c r="J30" s="55">
        <f t="shared" si="12"/>
        <v>57.242853326208923</v>
      </c>
      <c r="K30" s="54"/>
      <c r="L30" s="54"/>
      <c r="M30" s="54"/>
      <c r="N30" s="53">
        <f t="shared" si="13"/>
        <v>58.095839643245796</v>
      </c>
      <c r="O30" s="52">
        <f t="shared" si="14"/>
        <v>57.702894449139727</v>
      </c>
      <c r="P30" s="43"/>
    </row>
    <row r="31" spans="1:16" ht="26.25" customHeight="1">
      <c r="A31" s="350" t="s">
        <v>45</v>
      </c>
      <c r="B31" s="685">
        <v>3548</v>
      </c>
      <c r="C31" s="62">
        <v>3448</v>
      </c>
      <c r="D31" s="57">
        <f t="shared" si="8"/>
        <v>-100</v>
      </c>
      <c r="E31" s="60">
        <f t="shared" si="9"/>
        <v>97.181510710259303</v>
      </c>
      <c r="F31" s="59">
        <v>3454</v>
      </c>
      <c r="G31" s="58">
        <v>3364</v>
      </c>
      <c r="H31" s="57">
        <f t="shared" si="10"/>
        <v>-90</v>
      </c>
      <c r="I31" s="56">
        <f t="shared" si="11"/>
        <v>97.394325419803124</v>
      </c>
      <c r="J31" s="55">
        <f t="shared" si="12"/>
        <v>2.3029655356665777</v>
      </c>
      <c r="K31" s="54"/>
      <c r="L31" s="54"/>
      <c r="M31" s="54"/>
      <c r="N31" s="53">
        <f t="shared" si="13"/>
        <v>2.6284748909875426</v>
      </c>
      <c r="O31" s="52">
        <f t="shared" si="14"/>
        <v>2.6083383086120135</v>
      </c>
      <c r="P31" s="43"/>
    </row>
    <row r="32" spans="1:16" ht="15" customHeight="1" thickBot="1">
      <c r="A32" s="351" t="s">
        <v>70</v>
      </c>
      <c r="B32" s="687">
        <v>10630</v>
      </c>
      <c r="C32" s="682">
        <v>10660</v>
      </c>
      <c r="D32" s="51">
        <f t="shared" si="8"/>
        <v>30</v>
      </c>
      <c r="E32" s="44">
        <f t="shared" si="9"/>
        <v>100.28222013170274</v>
      </c>
      <c r="F32" s="51">
        <v>10107</v>
      </c>
      <c r="G32" s="50">
        <v>9922</v>
      </c>
      <c r="H32" s="49">
        <f t="shared" si="10"/>
        <v>-185</v>
      </c>
      <c r="I32" s="48">
        <f t="shared" si="11"/>
        <v>98.169585435836552</v>
      </c>
      <c r="J32" s="47">
        <f t="shared" si="12"/>
        <v>7.1199572535399405</v>
      </c>
      <c r="K32" s="46"/>
      <c r="L32" s="46"/>
      <c r="M32" s="46"/>
      <c r="N32" s="45">
        <f t="shared" si="13"/>
        <v>7.6913710837322204</v>
      </c>
      <c r="O32" s="44">
        <f t="shared" si="14"/>
        <v>7.6932023478146245</v>
      </c>
      <c r="P32" s="43"/>
    </row>
    <row r="33" spans="1:3" ht="8.25" customHeight="1" thickTop="1">
      <c r="B33" s="153"/>
    </row>
    <row r="34" spans="1:3">
      <c r="A34" s="2" t="s">
        <v>38</v>
      </c>
      <c r="B34" s="726"/>
      <c r="C34" s="2"/>
    </row>
    <row r="35" spans="1:3">
      <c r="B35" s="153"/>
    </row>
    <row r="36" spans="1:3">
      <c r="B36" s="153"/>
    </row>
    <row r="37" spans="1:3">
      <c r="B37" s="153"/>
    </row>
    <row r="38" spans="1:3">
      <c r="B38" s="153"/>
    </row>
    <row r="39" spans="1:3">
      <c r="B39" s="153"/>
    </row>
    <row r="40" spans="1:3">
      <c r="B40" s="153"/>
    </row>
    <row r="41" spans="1:3">
      <c r="B41" s="153"/>
    </row>
    <row r="42" spans="1:3">
      <c r="B42" s="153"/>
    </row>
    <row r="43" spans="1:3">
      <c r="B43" s="153"/>
    </row>
    <row r="44" spans="1:3">
      <c r="B44" s="153"/>
    </row>
    <row r="45" spans="1:3">
      <c r="B45" s="153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topLeftCell="A13" zoomScaleNormal="100" workbookViewId="0">
      <selection activeCell="P31" sqref="P31"/>
    </sheetView>
  </sheetViews>
  <sheetFormatPr defaultRowHeight="12.75"/>
  <cols>
    <col min="1" max="1" width="32.7109375" style="430" customWidth="1"/>
    <col min="2" max="3" width="11.140625" style="430" customWidth="1"/>
    <col min="4" max="4" width="13.42578125" style="430" customWidth="1"/>
    <col min="5" max="5" width="14.140625" style="430" customWidth="1"/>
    <col min="6" max="6" width="11.140625" style="430" customWidth="1"/>
    <col min="7" max="7" width="10.85546875" style="430" customWidth="1"/>
    <col min="8" max="8" width="11" style="430" customWidth="1"/>
    <col min="9" max="9" width="13.5703125" style="430" customWidth="1"/>
    <col min="10" max="10" width="10" style="430" customWidth="1"/>
    <col min="11" max="11" width="32.5703125" style="430" hidden="1" customWidth="1"/>
    <col min="12" max="12" width="2.7109375" style="430" hidden="1" customWidth="1"/>
    <col min="13" max="13" width="6.85546875" style="430" hidden="1" customWidth="1"/>
    <col min="14" max="14" width="9.42578125" style="430" customWidth="1"/>
    <col min="15" max="15" width="10.5703125" style="430" customWidth="1"/>
    <col min="16" max="16" width="6.42578125" style="430" customWidth="1"/>
    <col min="17" max="16384" width="9.140625" style="430"/>
  </cols>
  <sheetData>
    <row r="1" spans="1:16" ht="15">
      <c r="I1" s="506"/>
      <c r="J1" s="811" t="s">
        <v>272</v>
      </c>
      <c r="K1" s="811"/>
      <c r="L1" s="811"/>
      <c r="M1" s="811"/>
      <c r="N1" s="811"/>
      <c r="O1" s="811"/>
    </row>
    <row r="2" spans="1:16" ht="18" customHeight="1">
      <c r="A2" s="811" t="s">
        <v>68</v>
      </c>
      <c r="B2" s="811"/>
      <c r="C2" s="811"/>
      <c r="D2" s="811"/>
      <c r="E2" s="811"/>
      <c r="F2" s="811"/>
      <c r="G2" s="811"/>
      <c r="H2" s="811"/>
      <c r="I2" s="811"/>
      <c r="O2" s="505"/>
    </row>
    <row r="3" spans="1:16" ht="16.5" customHeight="1">
      <c r="A3" s="811" t="s">
        <v>342</v>
      </c>
      <c r="B3" s="811"/>
      <c r="C3" s="811"/>
      <c r="D3" s="811"/>
      <c r="E3" s="811"/>
      <c r="F3" s="811"/>
      <c r="G3" s="811"/>
      <c r="H3" s="811"/>
      <c r="I3" s="811"/>
    </row>
    <row r="4" spans="1:16" ht="13.5" thickBot="1"/>
    <row r="5" spans="1:16" ht="14.25" customHeight="1" thickTop="1" thickBot="1">
      <c r="A5" s="812" t="s">
        <v>67</v>
      </c>
      <c r="B5" s="815" t="s">
        <v>271</v>
      </c>
      <c r="C5" s="815"/>
      <c r="D5" s="815"/>
      <c r="E5" s="816"/>
      <c r="F5" s="817" t="s">
        <v>299</v>
      </c>
      <c r="G5" s="815"/>
      <c r="H5" s="815"/>
      <c r="I5" s="816"/>
      <c r="J5" s="818" t="s">
        <v>66</v>
      </c>
      <c r="K5" s="819"/>
      <c r="L5" s="819"/>
      <c r="M5" s="819"/>
      <c r="N5" s="819"/>
      <c r="O5" s="820"/>
    </row>
    <row r="6" spans="1:16" ht="12.75" customHeight="1" thickTop="1">
      <c r="A6" s="813"/>
      <c r="B6" s="821" t="s">
        <v>32</v>
      </c>
      <c r="C6" s="822"/>
      <c r="D6" s="826" t="s">
        <v>345</v>
      </c>
      <c r="E6" s="829" t="s">
        <v>312</v>
      </c>
      <c r="F6" s="821" t="s">
        <v>32</v>
      </c>
      <c r="G6" s="822"/>
      <c r="H6" s="826" t="s">
        <v>310</v>
      </c>
      <c r="I6" s="829" t="s">
        <v>311</v>
      </c>
      <c r="J6" s="833" t="s">
        <v>65</v>
      </c>
      <c r="K6" s="834"/>
      <c r="L6" s="834"/>
      <c r="M6" s="834"/>
      <c r="N6" s="834"/>
      <c r="O6" s="835"/>
    </row>
    <row r="7" spans="1:16" ht="12.75" customHeight="1">
      <c r="A7" s="813"/>
      <c r="B7" s="823"/>
      <c r="C7" s="824"/>
      <c r="D7" s="827"/>
      <c r="E7" s="830"/>
      <c r="F7" s="823"/>
      <c r="G7" s="824"/>
      <c r="H7" s="827"/>
      <c r="I7" s="830"/>
      <c r="J7" s="836"/>
      <c r="K7" s="837"/>
      <c r="L7" s="837"/>
      <c r="M7" s="837"/>
      <c r="N7" s="837"/>
      <c r="O7" s="838"/>
    </row>
    <row r="8" spans="1:16" ht="18" customHeight="1" thickBot="1">
      <c r="A8" s="813"/>
      <c r="B8" s="823"/>
      <c r="C8" s="825"/>
      <c r="D8" s="827"/>
      <c r="E8" s="830"/>
      <c r="F8" s="823"/>
      <c r="G8" s="824"/>
      <c r="H8" s="827"/>
      <c r="I8" s="830"/>
      <c r="J8" s="836"/>
      <c r="K8" s="837"/>
      <c r="L8" s="837"/>
      <c r="M8" s="837"/>
      <c r="N8" s="837"/>
      <c r="O8" s="838"/>
    </row>
    <row r="9" spans="1:16" ht="25.5" customHeight="1" thickTop="1" thickBot="1">
      <c r="A9" s="814"/>
      <c r="B9" s="716" t="s">
        <v>227</v>
      </c>
      <c r="C9" s="681" t="s">
        <v>314</v>
      </c>
      <c r="D9" s="828"/>
      <c r="E9" s="831"/>
      <c r="F9" s="504" t="s">
        <v>252</v>
      </c>
      <c r="G9" s="100" t="s">
        <v>315</v>
      </c>
      <c r="H9" s="828"/>
      <c r="I9" s="832"/>
      <c r="J9" s="501" t="s">
        <v>314</v>
      </c>
      <c r="K9" s="500"/>
      <c r="L9" s="503"/>
      <c r="M9" s="502"/>
      <c r="N9" s="501" t="s">
        <v>255</v>
      </c>
      <c r="O9" s="500" t="s">
        <v>315</v>
      </c>
    </row>
    <row r="10" spans="1:16" ht="23.25" customHeight="1" thickTop="1" thickBot="1">
      <c r="A10" s="499" t="s">
        <v>64</v>
      </c>
      <c r="B10" s="717">
        <v>157369</v>
      </c>
      <c r="C10" s="76">
        <v>149720</v>
      </c>
      <c r="D10" s="471">
        <f t="shared" ref="D10:D22" si="0">C10-B10</f>
        <v>-7649</v>
      </c>
      <c r="E10" s="465">
        <f t="shared" ref="E10:E22" si="1">C10/B10*100</f>
        <v>95.139449319751662</v>
      </c>
      <c r="F10" s="473">
        <v>153558</v>
      </c>
      <c r="G10" s="472">
        <v>128971</v>
      </c>
      <c r="H10" s="473">
        <f t="shared" ref="H10:H22" si="2">G10-F10</f>
        <v>-24587</v>
      </c>
      <c r="I10" s="474">
        <f t="shared" ref="I10:I22" si="3">G10/F10*100</f>
        <v>83.988460386303544</v>
      </c>
      <c r="J10" s="496">
        <v>100</v>
      </c>
      <c r="K10" s="498">
        <v>100</v>
      </c>
      <c r="L10" s="498">
        <v>100</v>
      </c>
      <c r="M10" s="497">
        <v>100</v>
      </c>
      <c r="N10" s="496">
        <f t="shared" ref="N10:N22" si="4">F10/$F$10*100</f>
        <v>100</v>
      </c>
      <c r="O10" s="495">
        <v>100</v>
      </c>
    </row>
    <row r="11" spans="1:16" ht="16.5" customHeight="1" thickTop="1">
      <c r="A11" s="494" t="s">
        <v>75</v>
      </c>
      <c r="B11" s="718">
        <v>80277</v>
      </c>
      <c r="C11" s="94">
        <v>77230</v>
      </c>
      <c r="D11" s="491">
        <f t="shared" si="0"/>
        <v>-3047</v>
      </c>
      <c r="E11" s="490">
        <f t="shared" si="1"/>
        <v>96.204392291690027</v>
      </c>
      <c r="F11" s="493">
        <v>77794</v>
      </c>
      <c r="G11" s="492">
        <v>66971</v>
      </c>
      <c r="H11" s="491">
        <f t="shared" si="2"/>
        <v>-10823</v>
      </c>
      <c r="I11" s="490">
        <f t="shared" si="3"/>
        <v>86.087616011517596</v>
      </c>
      <c r="J11" s="489">
        <f t="shared" ref="J11:J22" si="5">C11/$C$10*100</f>
        <v>51.582954849051568</v>
      </c>
      <c r="K11" s="459"/>
      <c r="L11" s="459"/>
      <c r="M11" s="458"/>
      <c r="N11" s="443">
        <f t="shared" si="4"/>
        <v>50.660988030581279</v>
      </c>
      <c r="O11" s="456">
        <f>G11/G10*100</f>
        <v>51.927177427483699</v>
      </c>
      <c r="P11" s="441"/>
    </row>
    <row r="12" spans="1:16" ht="16.5" customHeight="1">
      <c r="A12" s="487" t="s">
        <v>238</v>
      </c>
      <c r="B12" s="719">
        <v>77092</v>
      </c>
      <c r="C12" s="61">
        <v>72490</v>
      </c>
      <c r="D12" s="462">
        <f t="shared" si="0"/>
        <v>-4602</v>
      </c>
      <c r="E12" s="461">
        <f t="shared" si="1"/>
        <v>94.030509002231099</v>
      </c>
      <c r="F12" s="450">
        <v>75764</v>
      </c>
      <c r="G12" s="454">
        <v>62000</v>
      </c>
      <c r="H12" s="462">
        <f t="shared" si="2"/>
        <v>-13764</v>
      </c>
      <c r="I12" s="461">
        <f t="shared" si="3"/>
        <v>81.833060556464815</v>
      </c>
      <c r="J12" s="486">
        <f t="shared" si="5"/>
        <v>48.417045150948432</v>
      </c>
      <c r="K12" s="445"/>
      <c r="L12" s="445"/>
      <c r="M12" s="444"/>
      <c r="N12" s="443">
        <f t="shared" si="4"/>
        <v>49.339011969418721</v>
      </c>
      <c r="O12" s="442">
        <f t="shared" ref="O12:O22" si="6">G12/$G$10*100</f>
        <v>48.072822572516301</v>
      </c>
      <c r="P12" s="441"/>
    </row>
    <row r="13" spans="1:16" ht="15.75" customHeight="1">
      <c r="A13" s="487" t="s">
        <v>79</v>
      </c>
      <c r="B13" s="720">
        <v>136667</v>
      </c>
      <c r="C13" s="67">
        <v>130088</v>
      </c>
      <c r="D13" s="462">
        <f t="shared" si="0"/>
        <v>-6579</v>
      </c>
      <c r="E13" s="461">
        <f t="shared" si="1"/>
        <v>95.18610930217244</v>
      </c>
      <c r="F13" s="464">
        <v>133440</v>
      </c>
      <c r="G13" s="463">
        <v>113115</v>
      </c>
      <c r="H13" s="462">
        <f t="shared" si="2"/>
        <v>-20325</v>
      </c>
      <c r="I13" s="461">
        <f t="shared" si="3"/>
        <v>84.768435251798564</v>
      </c>
      <c r="J13" s="486">
        <f t="shared" si="5"/>
        <v>86.88752337697035</v>
      </c>
      <c r="K13" s="445"/>
      <c r="L13" s="445"/>
      <c r="M13" s="444"/>
      <c r="N13" s="443">
        <f t="shared" si="4"/>
        <v>86.898761380064855</v>
      </c>
      <c r="O13" s="442">
        <f t="shared" si="6"/>
        <v>87.70576331113196</v>
      </c>
      <c r="P13" s="441"/>
    </row>
    <row r="14" spans="1:16" ht="15.75" customHeight="1">
      <c r="A14" s="487" t="s">
        <v>239</v>
      </c>
      <c r="B14" s="720">
        <v>5611</v>
      </c>
      <c r="C14" s="67">
        <v>6719</v>
      </c>
      <c r="D14" s="462">
        <f t="shared" si="0"/>
        <v>1108</v>
      </c>
      <c r="E14" s="461">
        <f t="shared" si="1"/>
        <v>119.74692568169667</v>
      </c>
      <c r="F14" s="464">
        <v>6634</v>
      </c>
      <c r="G14" s="463">
        <v>5984</v>
      </c>
      <c r="H14" s="462">
        <f t="shared" si="2"/>
        <v>-650</v>
      </c>
      <c r="I14" s="461">
        <f t="shared" si="3"/>
        <v>90.201989749773887</v>
      </c>
      <c r="J14" s="486">
        <f t="shared" si="5"/>
        <v>4.4877103927331019</v>
      </c>
      <c r="K14" s="445"/>
      <c r="L14" s="445"/>
      <c r="M14" s="444"/>
      <c r="N14" s="443">
        <f t="shared" si="4"/>
        <v>4.3201917190898556</v>
      </c>
      <c r="O14" s="442">
        <f t="shared" si="6"/>
        <v>4.6398027463538316</v>
      </c>
      <c r="P14" s="441"/>
    </row>
    <row r="15" spans="1:16" ht="16.5" customHeight="1">
      <c r="A15" s="487" t="s">
        <v>240</v>
      </c>
      <c r="B15" s="720">
        <v>20702</v>
      </c>
      <c r="C15" s="67">
        <v>19632</v>
      </c>
      <c r="D15" s="462">
        <f t="shared" si="0"/>
        <v>-1070</v>
      </c>
      <c r="E15" s="461">
        <f t="shared" si="1"/>
        <v>94.831417254371559</v>
      </c>
      <c r="F15" s="464">
        <v>20118</v>
      </c>
      <c r="G15" s="463">
        <v>15856</v>
      </c>
      <c r="H15" s="462">
        <f t="shared" si="2"/>
        <v>-4262</v>
      </c>
      <c r="I15" s="461">
        <f t="shared" si="3"/>
        <v>78.814991549855847</v>
      </c>
      <c r="J15" s="486">
        <f t="shared" si="5"/>
        <v>13.112476623029657</v>
      </c>
      <c r="K15" s="445"/>
      <c r="L15" s="445"/>
      <c r="M15" s="444"/>
      <c r="N15" s="443">
        <f t="shared" si="4"/>
        <v>13.101238619935138</v>
      </c>
      <c r="O15" s="442">
        <f t="shared" si="6"/>
        <v>12.29423668886804</v>
      </c>
      <c r="P15" s="441"/>
    </row>
    <row r="16" spans="1:16" ht="16.5" customHeight="1">
      <c r="A16" s="488" t="s">
        <v>241</v>
      </c>
      <c r="B16" s="720">
        <v>30583</v>
      </c>
      <c r="C16" s="67">
        <v>26249</v>
      </c>
      <c r="D16" s="462">
        <f t="shared" si="0"/>
        <v>-4334</v>
      </c>
      <c r="E16" s="461">
        <f t="shared" si="1"/>
        <v>85.828728378510931</v>
      </c>
      <c r="F16" s="464">
        <v>25042</v>
      </c>
      <c r="G16" s="463">
        <v>19868</v>
      </c>
      <c r="H16" s="462">
        <f t="shared" si="2"/>
        <v>-5174</v>
      </c>
      <c r="I16" s="461">
        <f t="shared" si="3"/>
        <v>79.338710965577832</v>
      </c>
      <c r="J16" s="486">
        <f t="shared" si="5"/>
        <v>17.532059845044081</v>
      </c>
      <c r="K16" s="445"/>
      <c r="L16" s="445"/>
      <c r="M16" s="444"/>
      <c r="N16" s="443">
        <f t="shared" si="4"/>
        <v>16.307844592922542</v>
      </c>
      <c r="O16" s="442">
        <f t="shared" si="6"/>
        <v>15.40501353017345</v>
      </c>
      <c r="P16" s="441"/>
    </row>
    <row r="17" spans="1:16" ht="16.5" customHeight="1">
      <c r="A17" s="104" t="s">
        <v>242</v>
      </c>
      <c r="B17" s="720">
        <v>126786</v>
      </c>
      <c r="C17" s="67">
        <v>123471</v>
      </c>
      <c r="D17" s="462">
        <f t="shared" si="0"/>
        <v>-3315</v>
      </c>
      <c r="E17" s="461">
        <f t="shared" si="1"/>
        <v>97.385358004827026</v>
      </c>
      <c r="F17" s="464">
        <v>128516</v>
      </c>
      <c r="G17" s="463">
        <v>109103</v>
      </c>
      <c r="H17" s="462">
        <f t="shared" si="2"/>
        <v>-19413</v>
      </c>
      <c r="I17" s="461">
        <f t="shared" si="3"/>
        <v>84.894487845871339</v>
      </c>
      <c r="J17" s="486">
        <f t="shared" si="5"/>
        <v>82.467940154955926</v>
      </c>
      <c r="K17" s="445"/>
      <c r="L17" s="445"/>
      <c r="M17" s="444"/>
      <c r="N17" s="443">
        <f t="shared" si="4"/>
        <v>83.69215540707745</v>
      </c>
      <c r="O17" s="442">
        <f t="shared" si="6"/>
        <v>84.594986469826551</v>
      </c>
      <c r="P17" s="441"/>
    </row>
    <row r="18" spans="1:16" ht="15.75" customHeight="1">
      <c r="A18" s="487" t="s">
        <v>243</v>
      </c>
      <c r="B18" s="720">
        <v>55989</v>
      </c>
      <c r="C18" s="67">
        <v>52910</v>
      </c>
      <c r="D18" s="462">
        <f t="shared" si="0"/>
        <v>-3079</v>
      </c>
      <c r="E18" s="461">
        <f t="shared" si="1"/>
        <v>94.500705495722372</v>
      </c>
      <c r="F18" s="464">
        <v>55275</v>
      </c>
      <c r="G18" s="463">
        <v>45798</v>
      </c>
      <c r="H18" s="462">
        <f t="shared" si="2"/>
        <v>-9477</v>
      </c>
      <c r="I18" s="461">
        <f t="shared" si="3"/>
        <v>82.854816824966079</v>
      </c>
      <c r="J18" s="486">
        <f t="shared" si="5"/>
        <v>35.339300026716536</v>
      </c>
      <c r="K18" s="445"/>
      <c r="L18" s="445"/>
      <c r="M18" s="444"/>
      <c r="N18" s="443">
        <f t="shared" si="4"/>
        <v>35.996170827960775</v>
      </c>
      <c r="O18" s="442">
        <f t="shared" si="6"/>
        <v>35.510308518969381</v>
      </c>
      <c r="P18" s="441"/>
    </row>
    <row r="19" spans="1:16" ht="15.75" customHeight="1">
      <c r="A19" s="485" t="s">
        <v>244</v>
      </c>
      <c r="B19" s="721">
        <v>101380</v>
      </c>
      <c r="C19" s="665">
        <v>96810</v>
      </c>
      <c r="D19" s="480">
        <f t="shared" si="0"/>
        <v>-4570</v>
      </c>
      <c r="E19" s="479">
        <f t="shared" si="1"/>
        <v>95.492207536003164</v>
      </c>
      <c r="F19" s="482">
        <v>98283</v>
      </c>
      <c r="G19" s="481">
        <v>83173</v>
      </c>
      <c r="H19" s="480">
        <f t="shared" si="2"/>
        <v>-15110</v>
      </c>
      <c r="I19" s="479">
        <f t="shared" si="3"/>
        <v>84.626028916496239</v>
      </c>
      <c r="J19" s="478">
        <f t="shared" si="5"/>
        <v>64.660699973283471</v>
      </c>
      <c r="K19" s="484"/>
      <c r="L19" s="484"/>
      <c r="M19" s="483"/>
      <c r="N19" s="477">
        <f t="shared" si="4"/>
        <v>64.003829172039232</v>
      </c>
      <c r="O19" s="476">
        <f t="shared" si="6"/>
        <v>64.489691481030619</v>
      </c>
      <c r="P19" s="441"/>
    </row>
    <row r="20" spans="1:16" ht="25.5" customHeight="1">
      <c r="A20" s="104" t="s">
        <v>78</v>
      </c>
      <c r="B20" s="719">
        <v>7207</v>
      </c>
      <c r="C20" s="61">
        <v>4411</v>
      </c>
      <c r="D20" s="480">
        <f t="shared" si="0"/>
        <v>-2796</v>
      </c>
      <c r="E20" s="479">
        <f t="shared" si="1"/>
        <v>61.204384626057994</v>
      </c>
      <c r="F20" s="482">
        <v>6788</v>
      </c>
      <c r="G20" s="481">
        <v>3083</v>
      </c>
      <c r="H20" s="480">
        <f t="shared" si="2"/>
        <v>-3705</v>
      </c>
      <c r="I20" s="479">
        <f t="shared" si="3"/>
        <v>45.418385385975249</v>
      </c>
      <c r="J20" s="478">
        <f t="shared" si="5"/>
        <v>2.9461661768634784</v>
      </c>
      <c r="K20" s="445"/>
      <c r="L20" s="445"/>
      <c r="M20" s="444"/>
      <c r="N20" s="477">
        <f t="shared" si="4"/>
        <v>4.4204795582125316</v>
      </c>
      <c r="O20" s="476">
        <f t="shared" si="6"/>
        <v>2.3904598708236735</v>
      </c>
      <c r="P20" s="441"/>
    </row>
    <row r="21" spans="1:16" ht="25.5" customHeight="1" thickBot="1">
      <c r="A21" s="455" t="s">
        <v>245</v>
      </c>
      <c r="B21" s="719">
        <v>1810</v>
      </c>
      <c r="C21" s="61">
        <v>1206</v>
      </c>
      <c r="D21" s="448">
        <f t="shared" si="0"/>
        <v>-604</v>
      </c>
      <c r="E21" s="447">
        <f t="shared" si="1"/>
        <v>66.629834254143645</v>
      </c>
      <c r="F21" s="450">
        <v>1639</v>
      </c>
      <c r="G21" s="449">
        <v>917</v>
      </c>
      <c r="H21" s="448">
        <f t="shared" si="2"/>
        <v>-722</v>
      </c>
      <c r="I21" s="447">
        <f t="shared" si="3"/>
        <v>55.948749237339847</v>
      </c>
      <c r="J21" s="446">
        <f t="shared" si="5"/>
        <v>0.80550360673256738</v>
      </c>
      <c r="K21" s="445"/>
      <c r="L21" s="445"/>
      <c r="M21" s="444"/>
      <c r="N21" s="443">
        <f t="shared" si="4"/>
        <v>1.0673491449484884</v>
      </c>
      <c r="O21" s="442">
        <f t="shared" si="6"/>
        <v>0.7110125532096363</v>
      </c>
      <c r="P21" s="441"/>
    </row>
    <row r="22" spans="1:16" ht="26.25" customHeight="1" thickTop="1" thickBot="1">
      <c r="A22" s="475" t="s">
        <v>246</v>
      </c>
      <c r="B22" s="717">
        <v>142008</v>
      </c>
      <c r="C22" s="76">
        <v>134955</v>
      </c>
      <c r="D22" s="471">
        <f t="shared" si="0"/>
        <v>-7053</v>
      </c>
      <c r="E22" s="474">
        <f t="shared" si="1"/>
        <v>95.033378401216822</v>
      </c>
      <c r="F22" s="473">
        <v>139801</v>
      </c>
      <c r="G22" s="472">
        <v>110951</v>
      </c>
      <c r="H22" s="471">
        <f t="shared" si="2"/>
        <v>-28850</v>
      </c>
      <c r="I22" s="470">
        <f t="shared" si="3"/>
        <v>79.363523866066771</v>
      </c>
      <c r="J22" s="469">
        <f t="shared" si="5"/>
        <v>90.13825808175261</v>
      </c>
      <c r="K22" s="468"/>
      <c r="L22" s="468"/>
      <c r="M22" s="467"/>
      <c r="N22" s="466">
        <f t="shared" si="4"/>
        <v>91.041170111619067</v>
      </c>
      <c r="O22" s="465">
        <f t="shared" si="6"/>
        <v>86.027866729729936</v>
      </c>
      <c r="P22" s="441"/>
    </row>
    <row r="23" spans="1:16" ht="18" customHeight="1" thickTop="1">
      <c r="A23" s="731" t="s">
        <v>247</v>
      </c>
      <c r="B23" s="718">
        <v>25442</v>
      </c>
      <c r="C23" s="94">
        <v>22050</v>
      </c>
      <c r="D23" s="491">
        <f t="shared" ref="D23:D32" si="7">C23-B23</f>
        <v>-3392</v>
      </c>
      <c r="E23" s="490">
        <f t="shared" ref="E23:E32" si="8">C23/B23*100</f>
        <v>86.667714802295421</v>
      </c>
      <c r="F23" s="493">
        <v>23092</v>
      </c>
      <c r="G23" s="492">
        <v>16651</v>
      </c>
      <c r="H23" s="491">
        <f t="shared" ref="H23:H32" si="9">G23-F23</f>
        <v>-6441</v>
      </c>
      <c r="I23" s="490">
        <f t="shared" ref="I23:I32" si="10">G23/F23*100</f>
        <v>72.107223280789896</v>
      </c>
      <c r="J23" s="460">
        <f t="shared" ref="J23:J32" si="11">C23/$C$10*100</f>
        <v>14.727491317125303</v>
      </c>
      <c r="K23" s="459"/>
      <c r="L23" s="459"/>
      <c r="M23" s="458"/>
      <c r="N23" s="457">
        <f t="shared" ref="N23:N32" si="12">F23/$F$10*100</f>
        <v>15.037966110525014</v>
      </c>
      <c r="O23" s="456">
        <f t="shared" ref="O23:O32" si="13">G23/$G$10*100</f>
        <v>12.910654333144661</v>
      </c>
      <c r="P23" s="441"/>
    </row>
    <row r="24" spans="1:16">
      <c r="A24" s="455" t="s">
        <v>248</v>
      </c>
      <c r="B24" s="719">
        <v>44191</v>
      </c>
      <c r="C24" s="61">
        <v>42948</v>
      </c>
      <c r="D24" s="448">
        <f t="shared" si="7"/>
        <v>-1243</v>
      </c>
      <c r="E24" s="447">
        <f t="shared" si="8"/>
        <v>97.187210065397934</v>
      </c>
      <c r="F24" s="450">
        <v>45500</v>
      </c>
      <c r="G24" s="454">
        <v>40321</v>
      </c>
      <c r="H24" s="448">
        <f t="shared" si="9"/>
        <v>-5179</v>
      </c>
      <c r="I24" s="447">
        <f t="shared" si="10"/>
        <v>88.617582417582412</v>
      </c>
      <c r="J24" s="446">
        <f t="shared" si="11"/>
        <v>28.685546353192628</v>
      </c>
      <c r="K24" s="445"/>
      <c r="L24" s="445"/>
      <c r="M24" s="444"/>
      <c r="N24" s="443">
        <f t="shared" si="12"/>
        <v>29.630497922609045</v>
      </c>
      <c r="O24" s="442">
        <f t="shared" si="13"/>
        <v>31.263617402361771</v>
      </c>
      <c r="P24" s="441"/>
    </row>
    <row r="25" spans="1:16" ht="24" customHeight="1">
      <c r="A25" s="451" t="s">
        <v>249</v>
      </c>
      <c r="B25" s="719">
        <v>48237</v>
      </c>
      <c r="C25" s="61">
        <v>46616</v>
      </c>
      <c r="D25" s="448">
        <f t="shared" si="7"/>
        <v>-1621</v>
      </c>
      <c r="E25" s="447">
        <f t="shared" si="8"/>
        <v>96.639509090532158</v>
      </c>
      <c r="F25" s="450">
        <v>48006</v>
      </c>
      <c r="G25" s="454">
        <v>40577</v>
      </c>
      <c r="H25" s="448">
        <f t="shared" si="9"/>
        <v>-7429</v>
      </c>
      <c r="I25" s="447">
        <f t="shared" si="10"/>
        <v>84.524851060284135</v>
      </c>
      <c r="J25" s="446">
        <f t="shared" si="11"/>
        <v>31.135452845311246</v>
      </c>
      <c r="K25" s="445"/>
      <c r="L25" s="445"/>
      <c r="M25" s="444"/>
      <c r="N25" s="443">
        <f t="shared" si="12"/>
        <v>31.262454577423515</v>
      </c>
      <c r="O25" s="442">
        <f t="shared" si="13"/>
        <v>31.462111637499902</v>
      </c>
      <c r="P25" s="441"/>
    </row>
    <row r="26" spans="1:16" ht="21.75" customHeight="1">
      <c r="A26" s="451" t="s">
        <v>121</v>
      </c>
      <c r="B26" s="719">
        <v>73539</v>
      </c>
      <c r="C26" s="61">
        <v>73176</v>
      </c>
      <c r="D26" s="448">
        <f t="shared" si="7"/>
        <v>-363</v>
      </c>
      <c r="E26" s="447">
        <f t="shared" si="8"/>
        <v>99.506384367478489</v>
      </c>
      <c r="F26" s="450">
        <v>77926</v>
      </c>
      <c r="G26" s="454">
        <v>71480</v>
      </c>
      <c r="H26" s="448">
        <f t="shared" si="9"/>
        <v>-6446</v>
      </c>
      <c r="I26" s="447">
        <f t="shared" si="10"/>
        <v>91.728049688165697</v>
      </c>
      <c r="J26" s="446">
        <f t="shared" si="11"/>
        <v>48.875233769703449</v>
      </c>
      <c r="K26" s="445"/>
      <c r="L26" s="445"/>
      <c r="M26" s="444"/>
      <c r="N26" s="443">
        <f t="shared" si="12"/>
        <v>50.746949035543579</v>
      </c>
      <c r="O26" s="442">
        <f t="shared" si="13"/>
        <v>55.423312217475249</v>
      </c>
      <c r="P26" s="441"/>
    </row>
    <row r="27" spans="1:16" ht="24.75" customHeight="1">
      <c r="A27" s="455" t="s">
        <v>250</v>
      </c>
      <c r="B27" s="719">
        <v>18219</v>
      </c>
      <c r="C27" s="61">
        <v>18494</v>
      </c>
      <c r="D27" s="448">
        <f t="shared" si="7"/>
        <v>275</v>
      </c>
      <c r="E27" s="447">
        <f t="shared" si="8"/>
        <v>101.50941324990394</v>
      </c>
      <c r="F27" s="450">
        <v>18992</v>
      </c>
      <c r="G27" s="454">
        <v>16837</v>
      </c>
      <c r="H27" s="448">
        <f t="shared" si="9"/>
        <v>-2155</v>
      </c>
      <c r="I27" s="447">
        <f t="shared" si="10"/>
        <v>88.653117101937667</v>
      </c>
      <c r="J27" s="446">
        <f t="shared" si="11"/>
        <v>12.352391130109538</v>
      </c>
      <c r="K27" s="445"/>
      <c r="L27" s="445"/>
      <c r="M27" s="444"/>
      <c r="N27" s="443">
        <f t="shared" si="12"/>
        <v>12.367965198817386</v>
      </c>
      <c r="O27" s="442">
        <f t="shared" si="13"/>
        <v>13.05487280086221</v>
      </c>
      <c r="P27" s="441"/>
    </row>
    <row r="28" spans="1:16" ht="24">
      <c r="A28" s="451" t="s">
        <v>48</v>
      </c>
      <c r="B28" s="719">
        <v>15778</v>
      </c>
      <c r="C28" s="61">
        <v>16038</v>
      </c>
      <c r="D28" s="448">
        <f t="shared" si="7"/>
        <v>260</v>
      </c>
      <c r="E28" s="447">
        <f t="shared" si="8"/>
        <v>101.64786411458992</v>
      </c>
      <c r="F28" s="450">
        <v>16312</v>
      </c>
      <c r="G28" s="449">
        <v>15277</v>
      </c>
      <c r="H28" s="448">
        <f t="shared" si="9"/>
        <v>-1035</v>
      </c>
      <c r="I28" s="447">
        <f t="shared" si="10"/>
        <v>93.654977930358015</v>
      </c>
      <c r="J28" s="446">
        <f t="shared" si="11"/>
        <v>10.711995725353994</v>
      </c>
      <c r="K28" s="445"/>
      <c r="L28" s="445"/>
      <c r="M28" s="444"/>
      <c r="N28" s="443">
        <f t="shared" si="12"/>
        <v>10.622696310188983</v>
      </c>
      <c r="O28" s="442">
        <f t="shared" si="13"/>
        <v>11.845298555489219</v>
      </c>
      <c r="P28" s="441"/>
    </row>
    <row r="29" spans="1:16" ht="19.5" customHeight="1">
      <c r="A29" s="451" t="s">
        <v>47</v>
      </c>
      <c r="B29" s="719">
        <v>29473</v>
      </c>
      <c r="C29" s="61">
        <v>27384</v>
      </c>
      <c r="D29" s="448">
        <f t="shared" si="7"/>
        <v>-2089</v>
      </c>
      <c r="E29" s="447">
        <f t="shared" si="8"/>
        <v>92.912156889356353</v>
      </c>
      <c r="F29" s="450">
        <v>28174</v>
      </c>
      <c r="G29" s="449">
        <v>22930</v>
      </c>
      <c r="H29" s="448">
        <f t="shared" si="9"/>
        <v>-5244</v>
      </c>
      <c r="I29" s="447">
        <f t="shared" si="10"/>
        <v>81.387094484276275</v>
      </c>
      <c r="J29" s="446">
        <f t="shared" si="11"/>
        <v>18.290141597648947</v>
      </c>
      <c r="K29" s="445"/>
      <c r="L29" s="445"/>
      <c r="M29" s="444"/>
      <c r="N29" s="443">
        <f t="shared" si="12"/>
        <v>18.347464801573345</v>
      </c>
      <c r="O29" s="442">
        <f t="shared" si="13"/>
        <v>17.779190670770948</v>
      </c>
      <c r="P29" s="441"/>
    </row>
    <row r="30" spans="1:16" ht="15.75" customHeight="1">
      <c r="A30" s="451" t="s">
        <v>46</v>
      </c>
      <c r="B30" s="719">
        <v>92605</v>
      </c>
      <c r="C30" s="61">
        <v>85704</v>
      </c>
      <c r="D30" s="448">
        <f t="shared" si="7"/>
        <v>-6901</v>
      </c>
      <c r="E30" s="447">
        <f t="shared" si="8"/>
        <v>92.547918578910426</v>
      </c>
      <c r="F30" s="450">
        <v>89789</v>
      </c>
      <c r="G30" s="449">
        <v>74420</v>
      </c>
      <c r="H30" s="448">
        <f t="shared" si="9"/>
        <v>-15369</v>
      </c>
      <c r="I30" s="447">
        <f t="shared" si="10"/>
        <v>82.883203955941156</v>
      </c>
      <c r="J30" s="446">
        <f t="shared" si="11"/>
        <v>57.242853326208923</v>
      </c>
      <c r="K30" s="445"/>
      <c r="L30" s="445"/>
      <c r="M30" s="444"/>
      <c r="N30" s="443">
        <f t="shared" si="12"/>
        <v>58.472368746662497</v>
      </c>
      <c r="O30" s="442">
        <f t="shared" si="13"/>
        <v>57.702894449139727</v>
      </c>
      <c r="P30" s="441"/>
    </row>
    <row r="31" spans="1:16" ht="24">
      <c r="A31" s="451" t="s">
        <v>45</v>
      </c>
      <c r="B31" s="719">
        <v>3558</v>
      </c>
      <c r="C31" s="61">
        <v>3448</v>
      </c>
      <c r="D31" s="448">
        <f t="shared" si="7"/>
        <v>-110</v>
      </c>
      <c r="E31" s="447">
        <f t="shared" si="8"/>
        <v>96.908375491849355</v>
      </c>
      <c r="F31" s="450">
        <v>3748</v>
      </c>
      <c r="G31" s="449">
        <v>3364</v>
      </c>
      <c r="H31" s="448">
        <f t="shared" si="9"/>
        <v>-384</v>
      </c>
      <c r="I31" s="447">
        <f t="shared" si="10"/>
        <v>89.754535752401281</v>
      </c>
      <c r="J31" s="446">
        <f t="shared" si="11"/>
        <v>2.3029655356665777</v>
      </c>
      <c r="K31" s="453"/>
      <c r="L31" s="453"/>
      <c r="M31" s="452"/>
      <c r="N31" s="443">
        <f t="shared" si="12"/>
        <v>2.4407715651415098</v>
      </c>
      <c r="O31" s="442">
        <f t="shared" si="13"/>
        <v>2.6083383086120135</v>
      </c>
      <c r="P31" s="441"/>
    </row>
    <row r="32" spans="1:16" ht="21.75" customHeight="1" thickBot="1">
      <c r="A32" s="440" t="s">
        <v>70</v>
      </c>
      <c r="B32" s="722">
        <v>11066</v>
      </c>
      <c r="C32" s="395">
        <v>10660</v>
      </c>
      <c r="D32" s="437">
        <f t="shared" si="7"/>
        <v>-406</v>
      </c>
      <c r="E32" s="436">
        <f t="shared" si="8"/>
        <v>96.331104283390573</v>
      </c>
      <c r="F32" s="439">
        <v>11168</v>
      </c>
      <c r="G32" s="438">
        <v>9922</v>
      </c>
      <c r="H32" s="437">
        <f t="shared" si="9"/>
        <v>-1246</v>
      </c>
      <c r="I32" s="436">
        <f t="shared" si="10"/>
        <v>88.84312320916905</v>
      </c>
      <c r="J32" s="435">
        <f t="shared" si="11"/>
        <v>7.1199572535399405</v>
      </c>
      <c r="K32" s="434"/>
      <c r="L32" s="434"/>
      <c r="M32" s="434"/>
      <c r="N32" s="433">
        <f t="shared" si="12"/>
        <v>7.272821995597754</v>
      </c>
      <c r="O32" s="432">
        <f t="shared" si="13"/>
        <v>7.6932023478146245</v>
      </c>
    </row>
    <row r="33" spans="1:3" ht="9" customHeight="1" thickTop="1">
      <c r="B33" s="729"/>
    </row>
    <row r="34" spans="1:3">
      <c r="A34" s="431" t="s">
        <v>38</v>
      </c>
      <c r="B34" s="730"/>
      <c r="C34" s="431"/>
    </row>
    <row r="35" spans="1:3">
      <c r="B35" s="729"/>
    </row>
    <row r="36" spans="1:3">
      <c r="B36" s="729"/>
    </row>
    <row r="37" spans="1:3">
      <c r="B37" s="729"/>
    </row>
    <row r="38" spans="1:3">
      <c r="B38" s="729"/>
    </row>
    <row r="39" spans="1:3">
      <c r="B39" s="729"/>
    </row>
    <row r="40" spans="1:3">
      <c r="B40" s="729"/>
    </row>
    <row r="41" spans="1:3">
      <c r="B41" s="729"/>
    </row>
    <row r="42" spans="1:3">
      <c r="B42" s="729"/>
    </row>
    <row r="43" spans="1:3">
      <c r="B43" s="729"/>
    </row>
    <row r="44" spans="1:3">
      <c r="B44" s="729"/>
    </row>
    <row r="45" spans="1:3">
      <c r="B45" s="729"/>
    </row>
  </sheetData>
  <sortState ref="A23:O32">
    <sortCondition ref="H23:H32"/>
  </sortState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zoomScaleNormal="100" workbookViewId="0">
      <selection activeCell="K3" sqref="K3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05"/>
      <c r="H1" s="105" t="s">
        <v>71</v>
      </c>
    </row>
    <row r="2" spans="1:8" ht="15">
      <c r="A2" s="772"/>
      <c r="B2" s="772"/>
      <c r="C2" s="772"/>
      <c r="D2" s="772"/>
      <c r="E2" s="772"/>
    </row>
    <row r="3" spans="1:8" ht="30" customHeight="1">
      <c r="A3" s="884" t="s">
        <v>344</v>
      </c>
      <c r="B3" s="884"/>
      <c r="C3" s="884"/>
      <c r="D3" s="884"/>
      <c r="E3" s="884"/>
      <c r="F3" s="884"/>
      <c r="G3" s="884"/>
      <c r="H3" s="106"/>
    </row>
    <row r="4" spans="1:8" ht="9.75" customHeight="1" thickBot="1">
      <c r="A4" s="885"/>
      <c r="B4" s="885"/>
      <c r="C4" s="885"/>
      <c r="D4" s="885"/>
      <c r="E4" s="885"/>
    </row>
    <row r="5" spans="1:8" ht="12.75" customHeight="1">
      <c r="A5" s="886" t="s">
        <v>72</v>
      </c>
      <c r="B5" s="887"/>
      <c r="C5" s="887"/>
      <c r="D5" s="869" t="s">
        <v>348</v>
      </c>
      <c r="E5" s="891" t="s">
        <v>307</v>
      </c>
      <c r="F5" s="882" t="s">
        <v>349</v>
      </c>
      <c r="G5" s="878" t="s">
        <v>350</v>
      </c>
      <c r="H5" s="869" t="s">
        <v>351</v>
      </c>
    </row>
    <row r="6" spans="1:8" ht="12.75" customHeight="1">
      <c r="A6" s="888"/>
      <c r="B6" s="889"/>
      <c r="C6" s="889"/>
      <c r="D6" s="870"/>
      <c r="E6" s="892"/>
      <c r="F6" s="883"/>
      <c r="G6" s="879"/>
      <c r="H6" s="870"/>
    </row>
    <row r="7" spans="1:8" ht="12.75" customHeight="1">
      <c r="A7" s="888"/>
      <c r="B7" s="889"/>
      <c r="C7" s="889"/>
      <c r="D7" s="870"/>
      <c r="E7" s="892"/>
      <c r="F7" s="883"/>
      <c r="G7" s="879"/>
      <c r="H7" s="870"/>
    </row>
    <row r="8" spans="1:8" ht="39" customHeight="1" thickBot="1">
      <c r="A8" s="890"/>
      <c r="B8" s="889"/>
      <c r="C8" s="889"/>
      <c r="D8" s="870"/>
      <c r="E8" s="893"/>
      <c r="F8" s="883"/>
      <c r="G8" s="879"/>
      <c r="H8" s="870"/>
    </row>
    <row r="9" spans="1:8" ht="13.5" thickBot="1">
      <c r="A9" s="859" t="s">
        <v>73</v>
      </c>
      <c r="B9" s="871"/>
      <c r="C9" s="872"/>
      <c r="D9" s="584">
        <v>15946</v>
      </c>
      <c r="E9" s="584">
        <v>15074</v>
      </c>
      <c r="F9" s="585">
        <v>13895</v>
      </c>
      <c r="G9" s="584">
        <f t="shared" ref="G9:G46" si="0">F9-E9</f>
        <v>-1179</v>
      </c>
      <c r="H9" s="584">
        <f t="shared" ref="H9:H46" si="1">F9-D9</f>
        <v>-2051</v>
      </c>
    </row>
    <row r="10" spans="1:8">
      <c r="A10" s="873" t="s">
        <v>74</v>
      </c>
      <c r="B10" s="876" t="s">
        <v>75</v>
      </c>
      <c r="C10" s="877"/>
      <c r="D10" s="586">
        <v>8219</v>
      </c>
      <c r="E10" s="586">
        <v>7762</v>
      </c>
      <c r="F10" s="587">
        <v>7365</v>
      </c>
      <c r="G10" s="588">
        <f t="shared" si="0"/>
        <v>-397</v>
      </c>
      <c r="H10" s="586">
        <f t="shared" si="1"/>
        <v>-854</v>
      </c>
    </row>
    <row r="11" spans="1:8">
      <c r="A11" s="874"/>
      <c r="B11" s="848" t="s">
        <v>76</v>
      </c>
      <c r="C11" s="849"/>
      <c r="D11" s="589">
        <v>3022</v>
      </c>
      <c r="E11" s="589">
        <v>2879</v>
      </c>
      <c r="F11" s="590">
        <v>2400</v>
      </c>
      <c r="G11" s="591">
        <f t="shared" si="0"/>
        <v>-479</v>
      </c>
      <c r="H11" s="589">
        <f t="shared" si="1"/>
        <v>-622</v>
      </c>
    </row>
    <row r="12" spans="1:8">
      <c r="A12" s="874"/>
      <c r="B12" s="848" t="s">
        <v>77</v>
      </c>
      <c r="C12" s="849"/>
      <c r="D12" s="589">
        <v>12924</v>
      </c>
      <c r="E12" s="589">
        <v>12195</v>
      </c>
      <c r="F12" s="590">
        <v>11495</v>
      </c>
      <c r="G12" s="591">
        <f t="shared" si="0"/>
        <v>-700</v>
      </c>
      <c r="H12" s="589">
        <f t="shared" si="1"/>
        <v>-1429</v>
      </c>
    </row>
    <row r="13" spans="1:8" ht="25.5" customHeight="1">
      <c r="A13" s="874"/>
      <c r="B13" s="848" t="s">
        <v>78</v>
      </c>
      <c r="C13" s="849"/>
      <c r="D13" s="589">
        <v>1399</v>
      </c>
      <c r="E13" s="589">
        <v>1367</v>
      </c>
      <c r="F13" s="590">
        <v>1164</v>
      </c>
      <c r="G13" s="591">
        <f t="shared" si="0"/>
        <v>-203</v>
      </c>
      <c r="H13" s="589">
        <f t="shared" si="1"/>
        <v>-235</v>
      </c>
    </row>
    <row r="14" spans="1:8">
      <c r="A14" s="874"/>
      <c r="B14" s="848" t="s">
        <v>79</v>
      </c>
      <c r="C14" s="849"/>
      <c r="D14" s="589">
        <v>13172</v>
      </c>
      <c r="E14" s="589">
        <v>12616</v>
      </c>
      <c r="F14" s="590">
        <v>11624</v>
      </c>
      <c r="G14" s="591">
        <f t="shared" si="0"/>
        <v>-992</v>
      </c>
      <c r="H14" s="589">
        <f t="shared" si="1"/>
        <v>-1548</v>
      </c>
    </row>
    <row r="15" spans="1:8">
      <c r="A15" s="874"/>
      <c r="B15" s="848" t="s">
        <v>80</v>
      </c>
      <c r="C15" s="849"/>
      <c r="D15" s="589">
        <v>710</v>
      </c>
      <c r="E15" s="589">
        <v>638</v>
      </c>
      <c r="F15" s="590">
        <v>604</v>
      </c>
      <c r="G15" s="591">
        <f t="shared" si="0"/>
        <v>-34</v>
      </c>
      <c r="H15" s="589">
        <f t="shared" si="1"/>
        <v>-106</v>
      </c>
    </row>
    <row r="16" spans="1:8">
      <c r="A16" s="874"/>
      <c r="B16" s="848" t="s">
        <v>81</v>
      </c>
      <c r="C16" s="849"/>
      <c r="D16" s="589">
        <v>32</v>
      </c>
      <c r="E16" s="589">
        <v>46</v>
      </c>
      <c r="F16" s="590">
        <v>35</v>
      </c>
      <c r="G16" s="591">
        <f t="shared" si="0"/>
        <v>-11</v>
      </c>
      <c r="H16" s="589">
        <f t="shared" si="1"/>
        <v>3</v>
      </c>
    </row>
    <row r="17" spans="1:8">
      <c r="A17" s="874"/>
      <c r="B17" s="848" t="s">
        <v>82</v>
      </c>
      <c r="C17" s="849"/>
      <c r="D17" s="589">
        <v>105</v>
      </c>
      <c r="E17" s="589">
        <v>64</v>
      </c>
      <c r="F17" s="590">
        <v>71</v>
      </c>
      <c r="G17" s="591">
        <f t="shared" si="0"/>
        <v>7</v>
      </c>
      <c r="H17" s="589">
        <f t="shared" si="1"/>
        <v>-34</v>
      </c>
    </row>
    <row r="18" spans="1:8">
      <c r="A18" s="874"/>
      <c r="B18" s="848" t="s">
        <v>83</v>
      </c>
      <c r="C18" s="849"/>
      <c r="D18" s="589">
        <v>1377</v>
      </c>
      <c r="E18" s="589">
        <v>676</v>
      </c>
      <c r="F18" s="590">
        <v>1525</v>
      </c>
      <c r="G18" s="591">
        <f t="shared" si="0"/>
        <v>849</v>
      </c>
      <c r="H18" s="589">
        <f t="shared" si="1"/>
        <v>148</v>
      </c>
    </row>
    <row r="19" spans="1:8">
      <c r="A19" s="874"/>
      <c r="B19" s="848" t="s">
        <v>84</v>
      </c>
      <c r="C19" s="849"/>
      <c r="D19" s="589">
        <v>0</v>
      </c>
      <c r="E19" s="589">
        <v>0</v>
      </c>
      <c r="F19" s="590">
        <v>1</v>
      </c>
      <c r="G19" s="591">
        <f t="shared" si="0"/>
        <v>1</v>
      </c>
      <c r="H19" s="589">
        <f t="shared" si="1"/>
        <v>1</v>
      </c>
    </row>
    <row r="20" spans="1:8">
      <c r="A20" s="874"/>
      <c r="B20" s="848" t="s">
        <v>85</v>
      </c>
      <c r="C20" s="849"/>
      <c r="D20" s="589">
        <v>487</v>
      </c>
      <c r="E20" s="589">
        <v>426</v>
      </c>
      <c r="F20" s="590">
        <v>318</v>
      </c>
      <c r="G20" s="591">
        <f t="shared" si="0"/>
        <v>-108</v>
      </c>
      <c r="H20" s="589">
        <f t="shared" si="1"/>
        <v>-169</v>
      </c>
    </row>
    <row r="21" spans="1:8">
      <c r="A21" s="874"/>
      <c r="B21" s="848" t="s">
        <v>86</v>
      </c>
      <c r="C21" s="849"/>
      <c r="D21" s="589">
        <v>125</v>
      </c>
      <c r="E21" s="589">
        <v>138</v>
      </c>
      <c r="F21" s="590">
        <v>204</v>
      </c>
      <c r="G21" s="591">
        <f t="shared" si="0"/>
        <v>66</v>
      </c>
      <c r="H21" s="589">
        <f t="shared" si="1"/>
        <v>79</v>
      </c>
    </row>
    <row r="22" spans="1:8" ht="30.75" customHeight="1" thickBot="1">
      <c r="A22" s="875"/>
      <c r="B22" s="880" t="s">
        <v>87</v>
      </c>
      <c r="C22" s="881"/>
      <c r="D22" s="592">
        <v>15</v>
      </c>
      <c r="E22" s="592">
        <v>29</v>
      </c>
      <c r="F22" s="593">
        <v>20</v>
      </c>
      <c r="G22" s="594">
        <f t="shared" si="0"/>
        <v>-9</v>
      </c>
      <c r="H22" s="595">
        <f t="shared" si="1"/>
        <v>5</v>
      </c>
    </row>
    <row r="23" spans="1:8" ht="16.5" customHeight="1" thickBot="1">
      <c r="A23" s="859" t="s">
        <v>88</v>
      </c>
      <c r="B23" s="860"/>
      <c r="C23" s="861"/>
      <c r="D23" s="596">
        <v>17325</v>
      </c>
      <c r="E23" s="596">
        <v>18177</v>
      </c>
      <c r="F23" s="597">
        <v>16331</v>
      </c>
      <c r="G23" s="598">
        <f t="shared" si="0"/>
        <v>-1846</v>
      </c>
      <c r="H23" s="584">
        <f t="shared" si="1"/>
        <v>-994</v>
      </c>
    </row>
    <row r="24" spans="1:8" ht="13.5" thickBot="1">
      <c r="A24" s="852" t="s">
        <v>89</v>
      </c>
      <c r="B24" s="854" t="s">
        <v>90</v>
      </c>
      <c r="C24" s="855"/>
      <c r="D24" s="599">
        <v>7709</v>
      </c>
      <c r="E24" s="599">
        <v>7711</v>
      </c>
      <c r="F24" s="600">
        <v>7093</v>
      </c>
      <c r="G24" s="601">
        <f t="shared" si="0"/>
        <v>-618</v>
      </c>
      <c r="H24" s="599">
        <f t="shared" si="1"/>
        <v>-616</v>
      </c>
    </row>
    <row r="25" spans="1:8" ht="12.75" customHeight="1">
      <c r="A25" s="853"/>
      <c r="B25" s="862" t="s">
        <v>92</v>
      </c>
      <c r="C25" s="863"/>
      <c r="D25" s="602">
        <v>6966</v>
      </c>
      <c r="E25" s="602">
        <v>7005</v>
      </c>
      <c r="F25" s="603">
        <v>6383</v>
      </c>
      <c r="G25" s="604">
        <f t="shared" si="0"/>
        <v>-622</v>
      </c>
      <c r="H25" s="602">
        <f t="shared" si="1"/>
        <v>-583</v>
      </c>
    </row>
    <row r="26" spans="1:8">
      <c r="A26" s="853"/>
      <c r="B26" s="864" t="s">
        <v>93</v>
      </c>
      <c r="C26" s="865"/>
      <c r="D26" s="586">
        <v>800</v>
      </c>
      <c r="E26" s="586">
        <v>836</v>
      </c>
      <c r="F26" s="587">
        <v>752</v>
      </c>
      <c r="G26" s="591">
        <f t="shared" si="0"/>
        <v>-84</v>
      </c>
      <c r="H26" s="589">
        <f t="shared" si="1"/>
        <v>-48</v>
      </c>
    </row>
    <row r="27" spans="1:8">
      <c r="A27" s="853"/>
      <c r="B27" s="866" t="s">
        <v>94</v>
      </c>
      <c r="C27" s="867"/>
      <c r="D27" s="586">
        <v>743</v>
      </c>
      <c r="E27" s="586">
        <v>706</v>
      </c>
      <c r="F27" s="587">
        <v>710</v>
      </c>
      <c r="G27" s="591">
        <f t="shared" si="0"/>
        <v>4</v>
      </c>
      <c r="H27" s="589">
        <f t="shared" si="1"/>
        <v>-33</v>
      </c>
    </row>
    <row r="28" spans="1:8">
      <c r="A28" s="853"/>
      <c r="B28" s="382"/>
      <c r="C28" s="678" t="s">
        <v>95</v>
      </c>
      <c r="D28" s="589">
        <v>154</v>
      </c>
      <c r="E28" s="589">
        <v>60</v>
      </c>
      <c r="F28" s="590">
        <v>66</v>
      </c>
      <c r="G28" s="591">
        <f t="shared" si="0"/>
        <v>6</v>
      </c>
      <c r="H28" s="589">
        <f t="shared" si="1"/>
        <v>-88</v>
      </c>
    </row>
    <row r="29" spans="1:8">
      <c r="A29" s="853"/>
      <c r="B29" s="868" t="s">
        <v>91</v>
      </c>
      <c r="C29" s="679" t="s">
        <v>96</v>
      </c>
      <c r="D29" s="589">
        <v>133</v>
      </c>
      <c r="E29" s="589">
        <v>78</v>
      </c>
      <c r="F29" s="590">
        <v>139</v>
      </c>
      <c r="G29" s="591">
        <f t="shared" si="0"/>
        <v>61</v>
      </c>
      <c r="H29" s="589">
        <f t="shared" si="1"/>
        <v>6</v>
      </c>
    </row>
    <row r="30" spans="1:8" ht="25.5">
      <c r="A30" s="853"/>
      <c r="B30" s="868"/>
      <c r="C30" s="680" t="s">
        <v>97</v>
      </c>
      <c r="D30" s="605">
        <v>259</v>
      </c>
      <c r="E30" s="605">
        <v>300</v>
      </c>
      <c r="F30" s="606">
        <v>229</v>
      </c>
      <c r="G30" s="591">
        <f t="shared" si="0"/>
        <v>-71</v>
      </c>
      <c r="H30" s="589">
        <f t="shared" si="1"/>
        <v>-30</v>
      </c>
    </row>
    <row r="31" spans="1:8" ht="28.5" customHeight="1" thickBot="1">
      <c r="A31" s="853"/>
      <c r="B31" s="868"/>
      <c r="C31" s="680" t="s">
        <v>98</v>
      </c>
      <c r="D31" s="605">
        <v>173</v>
      </c>
      <c r="E31" s="605">
        <v>237</v>
      </c>
      <c r="F31" s="606">
        <v>218</v>
      </c>
      <c r="G31" s="591">
        <f t="shared" ref="G31" si="2">F31-E31</f>
        <v>-19</v>
      </c>
      <c r="H31" s="589">
        <f t="shared" ref="H31" si="3">F31-D31</f>
        <v>45</v>
      </c>
    </row>
    <row r="32" spans="1:8">
      <c r="A32" s="853"/>
      <c r="B32" s="856" t="s">
        <v>99</v>
      </c>
      <c r="C32" s="857"/>
      <c r="D32" s="607">
        <v>385</v>
      </c>
      <c r="E32" s="608">
        <v>362</v>
      </c>
      <c r="F32" s="609">
        <v>310</v>
      </c>
      <c r="G32" s="604">
        <f t="shared" si="0"/>
        <v>-52</v>
      </c>
      <c r="H32" s="602">
        <f t="shared" si="1"/>
        <v>-75</v>
      </c>
    </row>
    <row r="33" spans="1:8">
      <c r="A33" s="853"/>
      <c r="B33" s="848" t="s">
        <v>100</v>
      </c>
      <c r="C33" s="849"/>
      <c r="D33" s="589">
        <v>1083</v>
      </c>
      <c r="E33" s="610">
        <v>988</v>
      </c>
      <c r="F33" s="590">
        <v>1023</v>
      </c>
      <c r="G33" s="591">
        <f t="shared" si="0"/>
        <v>35</v>
      </c>
      <c r="H33" s="589">
        <f t="shared" si="1"/>
        <v>-60</v>
      </c>
    </row>
    <row r="34" spans="1:8">
      <c r="A34" s="853"/>
      <c r="B34" s="848" t="s">
        <v>101</v>
      </c>
      <c r="C34" s="849"/>
      <c r="D34" s="589">
        <v>2</v>
      </c>
      <c r="E34" s="610">
        <v>23</v>
      </c>
      <c r="F34" s="590">
        <v>4</v>
      </c>
      <c r="G34" s="591">
        <f t="shared" si="0"/>
        <v>-19</v>
      </c>
      <c r="H34" s="589">
        <f t="shared" si="1"/>
        <v>2</v>
      </c>
    </row>
    <row r="35" spans="1:8">
      <c r="A35" s="853"/>
      <c r="B35" s="848" t="s">
        <v>102</v>
      </c>
      <c r="C35" s="849"/>
      <c r="D35" s="611">
        <v>128</v>
      </c>
      <c r="E35" s="612">
        <v>204</v>
      </c>
      <c r="F35" s="613">
        <v>130</v>
      </c>
      <c r="G35" s="591">
        <f t="shared" si="0"/>
        <v>-74</v>
      </c>
      <c r="H35" s="589">
        <f t="shared" si="1"/>
        <v>2</v>
      </c>
    </row>
    <row r="36" spans="1:8">
      <c r="A36" s="853"/>
      <c r="B36" s="848" t="s">
        <v>103</v>
      </c>
      <c r="C36" s="858"/>
      <c r="D36" s="589">
        <v>5447</v>
      </c>
      <c r="E36" s="610">
        <v>5844</v>
      </c>
      <c r="F36" s="590">
        <v>5105</v>
      </c>
      <c r="G36" s="591">
        <f t="shared" si="0"/>
        <v>-739</v>
      </c>
      <c r="H36" s="589">
        <f t="shared" si="1"/>
        <v>-342</v>
      </c>
    </row>
    <row r="37" spans="1:8" ht="42" customHeight="1">
      <c r="A37" s="853"/>
      <c r="B37" s="848" t="s">
        <v>104</v>
      </c>
      <c r="C37" s="849"/>
      <c r="D37" s="611">
        <v>337</v>
      </c>
      <c r="E37" s="612">
        <v>433</v>
      </c>
      <c r="F37" s="613">
        <v>317</v>
      </c>
      <c r="G37" s="591">
        <f t="shared" si="0"/>
        <v>-116</v>
      </c>
      <c r="H37" s="589">
        <f t="shared" si="1"/>
        <v>-20</v>
      </c>
    </row>
    <row r="38" spans="1:8">
      <c r="A38" s="853"/>
      <c r="B38" s="848" t="s">
        <v>105</v>
      </c>
      <c r="C38" s="849"/>
      <c r="D38" s="589">
        <v>1067</v>
      </c>
      <c r="E38" s="610">
        <v>1344</v>
      </c>
      <c r="F38" s="590">
        <v>1200</v>
      </c>
      <c r="G38" s="591">
        <f t="shared" si="0"/>
        <v>-144</v>
      </c>
      <c r="H38" s="589">
        <f t="shared" si="1"/>
        <v>133</v>
      </c>
    </row>
    <row r="39" spans="1:8">
      <c r="A39" s="853"/>
      <c r="B39" s="848" t="s">
        <v>106</v>
      </c>
      <c r="C39" s="849"/>
      <c r="D39" s="589">
        <v>2</v>
      </c>
      <c r="E39" s="610">
        <v>1</v>
      </c>
      <c r="F39" s="590">
        <v>5</v>
      </c>
      <c r="G39" s="591">
        <f t="shared" si="0"/>
        <v>4</v>
      </c>
      <c r="H39" s="589">
        <f t="shared" si="1"/>
        <v>3</v>
      </c>
    </row>
    <row r="40" spans="1:8">
      <c r="A40" s="853"/>
      <c r="B40" s="848" t="s">
        <v>107</v>
      </c>
      <c r="C40" s="849"/>
      <c r="D40" s="589">
        <v>105</v>
      </c>
      <c r="E40" s="610">
        <v>167</v>
      </c>
      <c r="F40" s="590">
        <v>172</v>
      </c>
      <c r="G40" s="591">
        <f t="shared" si="0"/>
        <v>5</v>
      </c>
      <c r="H40" s="589">
        <f t="shared" si="1"/>
        <v>67</v>
      </c>
    </row>
    <row r="41" spans="1:8">
      <c r="A41" s="853"/>
      <c r="B41" s="848" t="s">
        <v>108</v>
      </c>
      <c r="C41" s="849"/>
      <c r="D41" s="611">
        <v>123</v>
      </c>
      <c r="E41" s="612">
        <v>165</v>
      </c>
      <c r="F41" s="613">
        <v>131</v>
      </c>
      <c r="G41" s="591">
        <f t="shared" si="0"/>
        <v>-34</v>
      </c>
      <c r="H41" s="589">
        <f t="shared" si="1"/>
        <v>8</v>
      </c>
    </row>
    <row r="42" spans="1:8">
      <c r="A42" s="853"/>
      <c r="B42" s="848" t="s">
        <v>109</v>
      </c>
      <c r="C42" s="849"/>
      <c r="D42" s="589">
        <v>272</v>
      </c>
      <c r="E42" s="610">
        <v>238</v>
      </c>
      <c r="F42" s="590">
        <v>275</v>
      </c>
      <c r="G42" s="591">
        <f t="shared" si="0"/>
        <v>37</v>
      </c>
      <c r="H42" s="589">
        <f t="shared" si="1"/>
        <v>3</v>
      </c>
    </row>
    <row r="43" spans="1:8" ht="13.5" thickBot="1">
      <c r="A43" s="853"/>
      <c r="B43" s="850" t="s">
        <v>110</v>
      </c>
      <c r="C43" s="851"/>
      <c r="D43" s="595">
        <v>647</v>
      </c>
      <c r="E43" s="614">
        <v>684</v>
      </c>
      <c r="F43" s="615">
        <v>562</v>
      </c>
      <c r="G43" s="616">
        <f t="shared" si="0"/>
        <v>-122</v>
      </c>
      <c r="H43" s="595">
        <f t="shared" si="1"/>
        <v>-85</v>
      </c>
    </row>
    <row r="44" spans="1:8" ht="13.5" thickBot="1">
      <c r="A44" s="839" t="s">
        <v>111</v>
      </c>
      <c r="B44" s="840"/>
      <c r="C44" s="841"/>
      <c r="D44" s="621">
        <v>149720</v>
      </c>
      <c r="E44" s="622">
        <v>131407</v>
      </c>
      <c r="F44" s="623">
        <v>128971</v>
      </c>
      <c r="G44" s="584">
        <f t="shared" si="0"/>
        <v>-2436</v>
      </c>
      <c r="H44" s="584">
        <f t="shared" si="1"/>
        <v>-20749</v>
      </c>
    </row>
    <row r="45" spans="1:8" ht="25.5" customHeight="1" thickBot="1">
      <c r="A45" s="842" t="s">
        <v>112</v>
      </c>
      <c r="B45" s="843"/>
      <c r="C45" s="844"/>
      <c r="D45" s="602">
        <v>7109</v>
      </c>
      <c r="E45" s="617">
        <v>9256</v>
      </c>
      <c r="F45" s="618">
        <v>8640</v>
      </c>
      <c r="G45" s="624">
        <f t="shared" si="0"/>
        <v>-616</v>
      </c>
      <c r="H45" s="602">
        <f t="shared" si="1"/>
        <v>1531</v>
      </c>
    </row>
    <row r="46" spans="1:8" ht="13.5" customHeight="1" thickBot="1">
      <c r="A46" s="845" t="s">
        <v>113</v>
      </c>
      <c r="B46" s="846"/>
      <c r="C46" s="847"/>
      <c r="D46" s="592">
        <v>1733</v>
      </c>
      <c r="E46" s="619">
        <v>1743</v>
      </c>
      <c r="F46" s="620">
        <v>1767</v>
      </c>
      <c r="G46" s="625">
        <f t="shared" si="0"/>
        <v>24</v>
      </c>
      <c r="H46" s="592">
        <f t="shared" si="1"/>
        <v>34</v>
      </c>
    </row>
    <row r="47" spans="1:8">
      <c r="A47" s="109" t="s">
        <v>114</v>
      </c>
      <c r="B47" s="109"/>
      <c r="C47" s="109"/>
      <c r="D47" s="109"/>
    </row>
  </sheetData>
  <mergeCells count="46">
    <mergeCell ref="A2:E2"/>
    <mergeCell ref="A3:G3"/>
    <mergeCell ref="A4:E4"/>
    <mergeCell ref="A5:C8"/>
    <mergeCell ref="D5:D8"/>
    <mergeCell ref="E5:E8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topLeftCell="A13" zoomScaleNormal="100" workbookViewId="0">
      <selection activeCell="K14" sqref="K14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10" t="s">
        <v>115</v>
      </c>
    </row>
    <row r="2" spans="1:6">
      <c r="F2" s="110"/>
    </row>
    <row r="3" spans="1:6" ht="27" customHeight="1">
      <c r="A3" s="897" t="s">
        <v>336</v>
      </c>
      <c r="B3" s="897"/>
      <c r="C3" s="897"/>
      <c r="D3" s="897"/>
      <c r="E3" s="897"/>
      <c r="F3" s="897"/>
    </row>
    <row r="4" spans="1:6" ht="13.5" thickBot="1"/>
    <row r="5" spans="1:6">
      <c r="A5" s="898" t="s">
        <v>72</v>
      </c>
      <c r="B5" s="869" t="s">
        <v>116</v>
      </c>
      <c r="C5" s="902" t="s">
        <v>337</v>
      </c>
      <c r="D5" s="902"/>
      <c r="E5" s="902"/>
      <c r="F5" s="903"/>
    </row>
    <row r="6" spans="1:6" ht="13.5" thickBot="1">
      <c r="A6" s="899"/>
      <c r="B6" s="901"/>
      <c r="C6" s="904"/>
      <c r="D6" s="904"/>
      <c r="E6" s="904"/>
      <c r="F6" s="905"/>
    </row>
    <row r="7" spans="1:6" ht="13.5" thickBot="1">
      <c r="A7" s="899"/>
      <c r="B7" s="901"/>
      <c r="C7" s="869" t="s">
        <v>117</v>
      </c>
      <c r="D7" s="906" t="s">
        <v>118</v>
      </c>
      <c r="E7" s="906"/>
      <c r="F7" s="907"/>
    </row>
    <row r="8" spans="1:6" ht="26.25" thickBot="1">
      <c r="A8" s="900"/>
      <c r="B8" s="901"/>
      <c r="C8" s="901"/>
      <c r="D8" s="107" t="s">
        <v>119</v>
      </c>
      <c r="E8" s="107" t="s">
        <v>120</v>
      </c>
      <c r="F8" s="111" t="s">
        <v>121</v>
      </c>
    </row>
    <row r="9" spans="1:6">
      <c r="A9" s="112"/>
      <c r="B9" s="113"/>
      <c r="C9" s="115"/>
      <c r="D9" s="114"/>
      <c r="E9" s="113"/>
      <c r="F9" s="115"/>
    </row>
    <row r="10" spans="1:6">
      <c r="A10" s="116" t="s">
        <v>122</v>
      </c>
      <c r="B10" s="128">
        <v>2013</v>
      </c>
      <c r="C10" s="119">
        <v>743</v>
      </c>
      <c r="D10" s="118">
        <v>138</v>
      </c>
      <c r="E10" s="117">
        <v>197</v>
      </c>
      <c r="F10" s="119">
        <v>281</v>
      </c>
    </row>
    <row r="11" spans="1:6" ht="13.5" thickBot="1">
      <c r="A11" s="120"/>
      <c r="B11" s="136">
        <v>2014</v>
      </c>
      <c r="C11" s="119">
        <v>710</v>
      </c>
      <c r="D11" s="118">
        <v>143</v>
      </c>
      <c r="E11" s="117">
        <v>150</v>
      </c>
      <c r="F11" s="119">
        <v>286</v>
      </c>
    </row>
    <row r="12" spans="1:6">
      <c r="A12" s="112"/>
      <c r="B12" s="113"/>
      <c r="C12" s="122"/>
      <c r="D12" s="121"/>
      <c r="E12" s="122"/>
      <c r="F12" s="121"/>
    </row>
    <row r="13" spans="1:6">
      <c r="A13" s="116" t="s">
        <v>123</v>
      </c>
      <c r="B13" s="128">
        <v>2013</v>
      </c>
      <c r="C13" s="118">
        <v>154</v>
      </c>
      <c r="D13" s="117">
        <v>39</v>
      </c>
      <c r="E13" s="118">
        <v>59</v>
      </c>
      <c r="F13" s="117">
        <v>76</v>
      </c>
    </row>
    <row r="14" spans="1:6" ht="13.5" thickBot="1">
      <c r="A14" s="123"/>
      <c r="B14" s="129">
        <v>2014</v>
      </c>
      <c r="C14" s="125">
        <v>66</v>
      </c>
      <c r="D14" s="124">
        <v>15</v>
      </c>
      <c r="E14" s="125">
        <v>17</v>
      </c>
      <c r="F14" s="124">
        <v>36</v>
      </c>
    </row>
    <row r="15" spans="1:6">
      <c r="A15" s="126"/>
      <c r="B15" s="127"/>
      <c r="C15" s="122"/>
      <c r="D15" s="121"/>
      <c r="E15" s="122"/>
      <c r="F15" s="121"/>
    </row>
    <row r="16" spans="1:6">
      <c r="A16" s="116" t="s">
        <v>124</v>
      </c>
      <c r="B16" s="128">
        <v>2013</v>
      </c>
      <c r="C16" s="118">
        <v>133</v>
      </c>
      <c r="D16" s="117">
        <v>7</v>
      </c>
      <c r="E16" s="118">
        <v>72</v>
      </c>
      <c r="F16" s="117">
        <v>90</v>
      </c>
    </row>
    <row r="17" spans="1:6" ht="13.5" thickBot="1">
      <c r="A17" s="123"/>
      <c r="B17" s="129">
        <v>2014</v>
      </c>
      <c r="C17" s="125">
        <v>139</v>
      </c>
      <c r="D17" s="124">
        <v>13</v>
      </c>
      <c r="E17" s="125">
        <v>51</v>
      </c>
      <c r="F17" s="124">
        <v>87</v>
      </c>
    </row>
    <row r="18" spans="1:6">
      <c r="A18" s="126"/>
      <c r="B18" s="127"/>
      <c r="C18" s="119"/>
      <c r="D18" s="117"/>
      <c r="E18" s="117"/>
      <c r="F18" s="119"/>
    </row>
    <row r="19" spans="1:6">
      <c r="A19" s="116" t="s">
        <v>125</v>
      </c>
      <c r="B19" s="128">
        <v>2013</v>
      </c>
      <c r="C19" s="119">
        <v>259</v>
      </c>
      <c r="D19" s="117">
        <v>40</v>
      </c>
      <c r="E19" s="117">
        <v>30</v>
      </c>
      <c r="F19" s="119">
        <v>63</v>
      </c>
    </row>
    <row r="20" spans="1:6">
      <c r="A20" s="123" t="s">
        <v>126</v>
      </c>
      <c r="B20" s="129">
        <v>2014</v>
      </c>
      <c r="C20" s="131">
        <v>229</v>
      </c>
      <c r="D20" s="130">
        <v>42</v>
      </c>
      <c r="E20" s="130">
        <v>29</v>
      </c>
      <c r="F20" s="131">
        <v>75</v>
      </c>
    </row>
    <row r="21" spans="1:6">
      <c r="A21" s="126"/>
      <c r="B21" s="127"/>
      <c r="C21" s="133"/>
      <c r="D21" s="132"/>
      <c r="E21" s="132"/>
      <c r="F21" s="133"/>
    </row>
    <row r="22" spans="1:6">
      <c r="A22" s="116" t="s">
        <v>127</v>
      </c>
      <c r="B22" s="128">
        <v>2013</v>
      </c>
      <c r="C22" s="119">
        <v>173</v>
      </c>
      <c r="D22" s="117">
        <v>48</v>
      </c>
      <c r="E22" s="117">
        <v>26</v>
      </c>
      <c r="F22" s="119">
        <v>44</v>
      </c>
    </row>
    <row r="23" spans="1:6" ht="13.5" thickBot="1">
      <c r="A23" s="123" t="s">
        <v>128</v>
      </c>
      <c r="B23" s="129">
        <v>2014</v>
      </c>
      <c r="C23" s="131">
        <v>218</v>
      </c>
      <c r="D23" s="130">
        <v>55</v>
      </c>
      <c r="E23" s="130">
        <v>31</v>
      </c>
      <c r="F23" s="131">
        <v>62</v>
      </c>
    </row>
    <row r="24" spans="1:6">
      <c r="A24" s="112"/>
      <c r="B24" s="134"/>
      <c r="C24" s="135"/>
      <c r="D24" s="121"/>
      <c r="E24" s="121"/>
      <c r="F24" s="135"/>
    </row>
    <row r="25" spans="1:6">
      <c r="A25" s="116" t="s">
        <v>129</v>
      </c>
      <c r="B25" s="128">
        <v>2013</v>
      </c>
      <c r="C25" s="119">
        <v>385</v>
      </c>
      <c r="D25" s="117">
        <v>79</v>
      </c>
      <c r="E25" s="117">
        <v>77</v>
      </c>
      <c r="F25" s="119">
        <v>122</v>
      </c>
    </row>
    <row r="26" spans="1:6" ht="13.5" thickBot="1">
      <c r="A26" s="120"/>
      <c r="B26" s="136">
        <v>2014</v>
      </c>
      <c r="C26" s="137">
        <v>310</v>
      </c>
      <c r="D26" s="124">
        <v>44</v>
      </c>
      <c r="E26" s="124">
        <v>39</v>
      </c>
      <c r="F26" s="137">
        <v>99</v>
      </c>
    </row>
    <row r="27" spans="1:6">
      <c r="A27" s="112"/>
      <c r="B27" s="134"/>
      <c r="C27" s="135"/>
      <c r="D27" s="121"/>
      <c r="E27" s="121"/>
      <c r="F27" s="135"/>
    </row>
    <row r="28" spans="1:6">
      <c r="A28" s="116" t="s">
        <v>130</v>
      </c>
      <c r="B28" s="128">
        <v>2013</v>
      </c>
      <c r="C28" s="119">
        <v>1083</v>
      </c>
      <c r="D28" s="117">
        <v>484</v>
      </c>
      <c r="E28" s="117">
        <v>236</v>
      </c>
      <c r="F28" s="119">
        <v>429</v>
      </c>
    </row>
    <row r="29" spans="1:6" ht="13.5" thickBot="1">
      <c r="A29" s="120"/>
      <c r="B29" s="136">
        <v>2014</v>
      </c>
      <c r="C29" s="137">
        <v>1023</v>
      </c>
      <c r="D29" s="124">
        <v>466</v>
      </c>
      <c r="E29" s="124">
        <v>176</v>
      </c>
      <c r="F29" s="137">
        <v>398</v>
      </c>
    </row>
    <row r="30" spans="1:6" ht="6.75" customHeight="1">
      <c r="A30" s="112"/>
      <c r="B30" s="134"/>
      <c r="C30" s="135"/>
      <c r="D30" s="121"/>
      <c r="E30" s="121"/>
      <c r="F30" s="135"/>
    </row>
    <row r="31" spans="1:6" ht="23.25" customHeight="1">
      <c r="A31" s="138" t="s">
        <v>131</v>
      </c>
      <c r="B31" s="128">
        <v>2013</v>
      </c>
      <c r="C31" s="119">
        <v>2</v>
      </c>
      <c r="D31" s="117">
        <v>1</v>
      </c>
      <c r="E31" s="117">
        <v>0</v>
      </c>
      <c r="F31" s="119">
        <v>0</v>
      </c>
    </row>
    <row r="32" spans="1:6" ht="13.5" thickBot="1">
      <c r="A32" s="120" t="s">
        <v>230</v>
      </c>
      <c r="B32" s="136">
        <v>2014</v>
      </c>
      <c r="C32" s="137">
        <v>4</v>
      </c>
      <c r="D32" s="124">
        <v>2</v>
      </c>
      <c r="E32" s="124">
        <v>1</v>
      </c>
      <c r="F32" s="137">
        <v>2</v>
      </c>
    </row>
    <row r="33" spans="1:6">
      <c r="A33" s="116"/>
      <c r="B33" s="128"/>
      <c r="C33" s="119"/>
      <c r="D33" s="117"/>
      <c r="E33" s="117"/>
      <c r="F33" s="119"/>
    </row>
    <row r="34" spans="1:6">
      <c r="A34" s="116" t="s">
        <v>132</v>
      </c>
      <c r="B34" s="128">
        <v>2013</v>
      </c>
      <c r="C34" s="119">
        <v>18</v>
      </c>
      <c r="D34" s="117">
        <v>5</v>
      </c>
      <c r="E34" s="117">
        <v>1</v>
      </c>
      <c r="F34" s="119">
        <v>8</v>
      </c>
    </row>
    <row r="35" spans="1:6" ht="13.5" thickBot="1">
      <c r="A35" s="116" t="s">
        <v>133</v>
      </c>
      <c r="B35" s="128">
        <v>2014</v>
      </c>
      <c r="C35" s="119">
        <v>4</v>
      </c>
      <c r="D35" s="117">
        <v>0</v>
      </c>
      <c r="E35" s="117">
        <v>3</v>
      </c>
      <c r="F35" s="119">
        <v>4</v>
      </c>
    </row>
    <row r="36" spans="1:6">
      <c r="A36" s="112"/>
      <c r="B36" s="134"/>
      <c r="C36" s="135"/>
      <c r="D36" s="121"/>
      <c r="E36" s="121"/>
      <c r="F36" s="135"/>
    </row>
    <row r="37" spans="1:6">
      <c r="A37" s="116" t="s">
        <v>134</v>
      </c>
      <c r="B37" s="128">
        <v>2013</v>
      </c>
      <c r="C37" s="119">
        <v>128</v>
      </c>
      <c r="D37" s="117">
        <v>11</v>
      </c>
      <c r="E37" s="117">
        <v>56</v>
      </c>
      <c r="F37" s="119">
        <v>92</v>
      </c>
    </row>
    <row r="38" spans="1:6" ht="13.5" thickBot="1">
      <c r="A38" s="116"/>
      <c r="B38" s="128">
        <v>2014</v>
      </c>
      <c r="C38" s="119">
        <v>130</v>
      </c>
      <c r="D38" s="117">
        <v>0</v>
      </c>
      <c r="E38" s="117">
        <v>75</v>
      </c>
      <c r="F38" s="119">
        <v>106</v>
      </c>
    </row>
    <row r="39" spans="1:6">
      <c r="A39" s="894" t="s">
        <v>135</v>
      </c>
      <c r="B39" s="134"/>
      <c r="C39" s="139"/>
      <c r="D39" s="134"/>
      <c r="E39" s="134"/>
      <c r="F39" s="139"/>
    </row>
    <row r="40" spans="1:6">
      <c r="A40" s="895"/>
      <c r="B40" s="128">
        <v>2013</v>
      </c>
      <c r="C40" s="119">
        <f>C10+C25+C28+C31+C34+C37</f>
        <v>2359</v>
      </c>
      <c r="D40" s="117">
        <f>D10+D25+D28+D31+D34+D37</f>
        <v>718</v>
      </c>
      <c r="E40" s="117">
        <f>E10+E25+E28+E31+E34+E37</f>
        <v>567</v>
      </c>
      <c r="F40" s="117">
        <f>F10+F25+F28+F31+F34+F37</f>
        <v>932</v>
      </c>
    </row>
    <row r="41" spans="1:6">
      <c r="A41" s="895"/>
      <c r="B41" s="140" t="s">
        <v>136</v>
      </c>
      <c r="C41" s="142">
        <v>100</v>
      </c>
      <c r="D41" s="141">
        <f>D40/$C$40*100</f>
        <v>30.436625688851208</v>
      </c>
      <c r="E41" s="141">
        <f>E40/$C$40*100</f>
        <v>24.03560830860534</v>
      </c>
      <c r="F41" s="142">
        <f>F40/$C$40*100</f>
        <v>39.508266214497667</v>
      </c>
    </row>
    <row r="42" spans="1:6">
      <c r="A42" s="895"/>
      <c r="B42" s="140"/>
      <c r="C42" s="674"/>
      <c r="D42" s="140"/>
      <c r="E42" s="140"/>
      <c r="F42" s="144"/>
    </row>
    <row r="43" spans="1:6">
      <c r="A43" s="895"/>
      <c r="B43" s="128">
        <v>2014</v>
      </c>
      <c r="C43" s="119">
        <f>C11+C26+C29+C35++C32+C38</f>
        <v>2181</v>
      </c>
      <c r="D43" s="117">
        <f>D11+D26+D29+D35++D32+D38</f>
        <v>655</v>
      </c>
      <c r="E43" s="117">
        <f>E11+E26+E29+E35++E32+E38</f>
        <v>444</v>
      </c>
      <c r="F43" s="117">
        <f>F11+F26+F29+F35++F32+F38</f>
        <v>895</v>
      </c>
    </row>
    <row r="44" spans="1:6" ht="13.5" thickBot="1">
      <c r="A44" s="896"/>
      <c r="B44" s="145" t="s">
        <v>136</v>
      </c>
      <c r="C44" s="147">
        <v>100</v>
      </c>
      <c r="D44" s="146">
        <f>D43/$C$43*100</f>
        <v>30.032095369096744</v>
      </c>
      <c r="E44" s="146">
        <f>E43/$C$43*100</f>
        <v>20.357634112792297</v>
      </c>
      <c r="F44" s="147">
        <f>F43/$C$43*100</f>
        <v>41.036221916552037</v>
      </c>
    </row>
    <row r="45" spans="1:6">
      <c r="B45" s="153"/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S12" sqref="S12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408" t="s">
        <v>256</v>
      </c>
    </row>
    <row r="2" spans="1:12">
      <c r="F2" s="408"/>
    </row>
    <row r="3" spans="1:12" ht="32.25" customHeight="1">
      <c r="A3" s="897" t="s">
        <v>335</v>
      </c>
      <c r="B3" s="897"/>
      <c r="C3" s="897"/>
      <c r="D3" s="897"/>
      <c r="E3" s="897"/>
      <c r="F3" s="897"/>
      <c r="G3" s="897"/>
      <c r="H3" s="897"/>
      <c r="I3" s="897"/>
      <c r="J3" s="897"/>
      <c r="K3" s="897"/>
      <c r="L3" s="897"/>
    </row>
    <row r="4" spans="1:12" ht="13.5" thickBot="1"/>
    <row r="5" spans="1:12" ht="13.5" thickBot="1">
      <c r="A5" s="908" t="s">
        <v>72</v>
      </c>
      <c r="B5" s="909"/>
      <c r="C5" s="919" t="s">
        <v>117</v>
      </c>
      <c r="D5" s="922" t="s">
        <v>257</v>
      </c>
      <c r="E5" s="925" t="s">
        <v>118</v>
      </c>
      <c r="F5" s="926"/>
      <c r="G5" s="926"/>
      <c r="H5" s="926"/>
      <c r="I5" s="926"/>
      <c r="J5" s="926"/>
      <c r="K5" s="926"/>
      <c r="L5" s="927"/>
    </row>
    <row r="6" spans="1:12" ht="25.5" customHeight="1">
      <c r="A6" s="915"/>
      <c r="B6" s="916"/>
      <c r="C6" s="920"/>
      <c r="D6" s="923"/>
      <c r="E6" s="928" t="s">
        <v>243</v>
      </c>
      <c r="F6" s="929"/>
      <c r="G6" s="908" t="s">
        <v>119</v>
      </c>
      <c r="H6" s="909"/>
      <c r="I6" s="930" t="s">
        <v>120</v>
      </c>
      <c r="J6" s="929"/>
      <c r="K6" s="908" t="s">
        <v>121</v>
      </c>
      <c r="L6" s="909"/>
    </row>
    <row r="7" spans="1:12" ht="13.5" thickBot="1">
      <c r="A7" s="917"/>
      <c r="B7" s="918"/>
      <c r="C7" s="921"/>
      <c r="D7" s="924"/>
      <c r="E7" s="581" t="s">
        <v>212</v>
      </c>
      <c r="F7" s="626" t="s">
        <v>75</v>
      </c>
      <c r="G7" s="581" t="s">
        <v>212</v>
      </c>
      <c r="H7" s="582" t="s">
        <v>75</v>
      </c>
      <c r="I7" s="632" t="s">
        <v>212</v>
      </c>
      <c r="J7" s="626" t="s">
        <v>75</v>
      </c>
      <c r="K7" s="581" t="s">
        <v>212</v>
      </c>
      <c r="L7" s="582" t="s">
        <v>75</v>
      </c>
    </row>
    <row r="8" spans="1:12" ht="13.5" thickBot="1">
      <c r="A8" s="910" t="s">
        <v>258</v>
      </c>
      <c r="B8" s="911"/>
      <c r="C8" s="419">
        <v>710</v>
      </c>
      <c r="D8" s="420">
        <v>296</v>
      </c>
      <c r="E8" s="417">
        <v>241</v>
      </c>
      <c r="F8" s="627">
        <v>99</v>
      </c>
      <c r="G8" s="417">
        <v>143</v>
      </c>
      <c r="H8" s="418">
        <v>59</v>
      </c>
      <c r="I8" s="633">
        <v>150</v>
      </c>
      <c r="J8" s="627">
        <v>40</v>
      </c>
      <c r="K8" s="417">
        <v>286</v>
      </c>
      <c r="L8" s="418">
        <v>115</v>
      </c>
    </row>
    <row r="9" spans="1:12">
      <c r="A9" s="912" t="s">
        <v>91</v>
      </c>
      <c r="B9" s="713" t="s">
        <v>259</v>
      </c>
      <c r="C9" s="676">
        <v>66</v>
      </c>
      <c r="D9" s="421">
        <v>34</v>
      </c>
      <c r="E9" s="409">
        <v>30</v>
      </c>
      <c r="F9" s="628">
        <v>13</v>
      </c>
      <c r="G9" s="409">
        <v>15</v>
      </c>
      <c r="H9" s="410">
        <v>8</v>
      </c>
      <c r="I9" s="634">
        <v>17</v>
      </c>
      <c r="J9" s="628">
        <v>4</v>
      </c>
      <c r="K9" s="409">
        <v>36</v>
      </c>
      <c r="L9" s="410">
        <v>15</v>
      </c>
    </row>
    <row r="10" spans="1:12">
      <c r="A10" s="912"/>
      <c r="B10" s="714" t="s">
        <v>260</v>
      </c>
      <c r="C10" s="676">
        <v>139</v>
      </c>
      <c r="D10" s="421">
        <v>44</v>
      </c>
      <c r="E10" s="409">
        <v>38</v>
      </c>
      <c r="F10" s="628">
        <v>13</v>
      </c>
      <c r="G10" s="409">
        <v>13</v>
      </c>
      <c r="H10" s="410">
        <v>4</v>
      </c>
      <c r="I10" s="634">
        <v>51</v>
      </c>
      <c r="J10" s="628">
        <v>11</v>
      </c>
      <c r="K10" s="409">
        <v>87</v>
      </c>
      <c r="L10" s="410">
        <v>25</v>
      </c>
    </row>
    <row r="11" spans="1:12" ht="25.5">
      <c r="A11" s="912"/>
      <c r="B11" s="714" t="s">
        <v>261</v>
      </c>
      <c r="C11" s="676">
        <v>229</v>
      </c>
      <c r="D11" s="421">
        <v>101</v>
      </c>
      <c r="E11" s="409">
        <v>83</v>
      </c>
      <c r="F11" s="628">
        <v>38</v>
      </c>
      <c r="G11" s="409">
        <v>42</v>
      </c>
      <c r="H11" s="410">
        <v>20</v>
      </c>
      <c r="I11" s="634">
        <v>29</v>
      </c>
      <c r="J11" s="628">
        <v>6</v>
      </c>
      <c r="K11" s="409">
        <v>75</v>
      </c>
      <c r="L11" s="410">
        <v>32</v>
      </c>
    </row>
    <row r="12" spans="1:12" ht="38.25">
      <c r="A12" s="912"/>
      <c r="B12" s="715" t="s">
        <v>262</v>
      </c>
      <c r="C12" s="676">
        <v>218</v>
      </c>
      <c r="D12" s="421">
        <v>87</v>
      </c>
      <c r="E12" s="409">
        <v>70</v>
      </c>
      <c r="F12" s="628">
        <v>26</v>
      </c>
      <c r="G12" s="409">
        <v>55</v>
      </c>
      <c r="H12" s="410">
        <v>18</v>
      </c>
      <c r="I12" s="634">
        <v>31</v>
      </c>
      <c r="J12" s="628">
        <v>8</v>
      </c>
      <c r="K12" s="409">
        <v>62</v>
      </c>
      <c r="L12" s="410">
        <v>30</v>
      </c>
    </row>
    <row r="13" spans="1:12">
      <c r="A13" s="912"/>
      <c r="B13" s="714" t="s">
        <v>263</v>
      </c>
      <c r="C13" s="676">
        <v>58</v>
      </c>
      <c r="D13" s="421">
        <v>30</v>
      </c>
      <c r="E13" s="409">
        <v>20</v>
      </c>
      <c r="F13" s="628">
        <v>9</v>
      </c>
      <c r="G13" s="409">
        <v>18</v>
      </c>
      <c r="H13" s="410">
        <v>9</v>
      </c>
      <c r="I13" s="634">
        <v>22</v>
      </c>
      <c r="J13" s="628">
        <v>11</v>
      </c>
      <c r="K13" s="409">
        <v>26</v>
      </c>
      <c r="L13" s="410">
        <v>13</v>
      </c>
    </row>
    <row r="14" spans="1:12">
      <c r="A14" s="913" t="s">
        <v>264</v>
      </c>
      <c r="B14" s="914"/>
      <c r="C14" s="676">
        <v>310</v>
      </c>
      <c r="D14" s="421">
        <v>83</v>
      </c>
      <c r="E14" s="409">
        <v>62</v>
      </c>
      <c r="F14" s="628">
        <v>13</v>
      </c>
      <c r="G14" s="409">
        <v>44</v>
      </c>
      <c r="H14" s="410">
        <v>5</v>
      </c>
      <c r="I14" s="634">
        <v>39</v>
      </c>
      <c r="J14" s="628">
        <v>5</v>
      </c>
      <c r="K14" s="409">
        <v>99</v>
      </c>
      <c r="L14" s="410">
        <v>37</v>
      </c>
    </row>
    <row r="15" spans="1:12">
      <c r="A15" s="913" t="s">
        <v>265</v>
      </c>
      <c r="B15" s="914"/>
      <c r="C15" s="676">
        <v>1023</v>
      </c>
      <c r="D15" s="421">
        <v>626</v>
      </c>
      <c r="E15" s="409">
        <v>339</v>
      </c>
      <c r="F15" s="628">
        <v>212</v>
      </c>
      <c r="G15" s="409">
        <v>466</v>
      </c>
      <c r="H15" s="410">
        <v>294</v>
      </c>
      <c r="I15" s="634">
        <v>176</v>
      </c>
      <c r="J15" s="628">
        <v>84</v>
      </c>
      <c r="K15" s="409">
        <v>398</v>
      </c>
      <c r="L15" s="410">
        <v>238</v>
      </c>
    </row>
    <row r="16" spans="1:12" ht="24.75" customHeight="1">
      <c r="A16" s="913" t="s">
        <v>266</v>
      </c>
      <c r="B16" s="914"/>
      <c r="C16" s="676">
        <v>4</v>
      </c>
      <c r="D16" s="421">
        <v>3</v>
      </c>
      <c r="E16" s="409">
        <v>0</v>
      </c>
      <c r="F16" s="628">
        <v>0</v>
      </c>
      <c r="G16" s="409">
        <v>2</v>
      </c>
      <c r="H16" s="410">
        <v>1</v>
      </c>
      <c r="I16" s="634">
        <v>1</v>
      </c>
      <c r="J16" s="628">
        <v>1</v>
      </c>
      <c r="K16" s="409">
        <v>2</v>
      </c>
      <c r="L16" s="410">
        <v>2</v>
      </c>
    </row>
    <row r="17" spans="1:12">
      <c r="A17" s="913" t="s">
        <v>267</v>
      </c>
      <c r="B17" s="914"/>
      <c r="C17" s="676">
        <v>130</v>
      </c>
      <c r="D17" s="421">
        <v>57</v>
      </c>
      <c r="E17" s="409">
        <v>27</v>
      </c>
      <c r="F17" s="628">
        <v>12</v>
      </c>
      <c r="G17" s="409">
        <v>0</v>
      </c>
      <c r="H17" s="410">
        <v>0</v>
      </c>
      <c r="I17" s="634">
        <v>75</v>
      </c>
      <c r="J17" s="628">
        <v>24</v>
      </c>
      <c r="K17" s="409">
        <v>106</v>
      </c>
      <c r="L17" s="410">
        <v>45</v>
      </c>
    </row>
    <row r="18" spans="1:12" ht="37.5" customHeight="1" thickBot="1">
      <c r="A18" s="931" t="s">
        <v>268</v>
      </c>
      <c r="B18" s="932"/>
      <c r="C18" s="677">
        <v>4</v>
      </c>
      <c r="D18" s="422">
        <v>1</v>
      </c>
      <c r="E18" s="411">
        <v>2</v>
      </c>
      <c r="F18" s="629">
        <v>1</v>
      </c>
      <c r="G18" s="411">
        <v>0</v>
      </c>
      <c r="H18" s="412">
        <v>0</v>
      </c>
      <c r="I18" s="635">
        <v>3</v>
      </c>
      <c r="J18" s="629">
        <v>1</v>
      </c>
      <c r="K18" s="411">
        <v>4</v>
      </c>
      <c r="L18" s="412">
        <v>1</v>
      </c>
    </row>
    <row r="19" spans="1:12">
      <c r="A19" s="933" t="s">
        <v>269</v>
      </c>
      <c r="B19" s="934"/>
      <c r="C19" s="423">
        <f>C8+C14+C15+C16+C17+C18</f>
        <v>2181</v>
      </c>
      <c r="D19" s="414">
        <f t="shared" ref="D19:L19" si="0">D8+D14+D15+D16+D17+D18</f>
        <v>1066</v>
      </c>
      <c r="E19" s="423">
        <f t="shared" si="0"/>
        <v>671</v>
      </c>
      <c r="F19" s="630">
        <f t="shared" si="0"/>
        <v>337</v>
      </c>
      <c r="G19" s="413">
        <f t="shared" si="0"/>
        <v>655</v>
      </c>
      <c r="H19" s="414">
        <f t="shared" si="0"/>
        <v>359</v>
      </c>
      <c r="I19" s="423">
        <f t="shared" si="0"/>
        <v>444</v>
      </c>
      <c r="J19" s="630">
        <f t="shared" si="0"/>
        <v>155</v>
      </c>
      <c r="K19" s="413">
        <f t="shared" si="0"/>
        <v>895</v>
      </c>
      <c r="L19" s="414">
        <f t="shared" si="0"/>
        <v>438</v>
      </c>
    </row>
    <row r="20" spans="1:12" ht="13.5" thickBot="1">
      <c r="A20" s="935" t="s">
        <v>270</v>
      </c>
      <c r="B20" s="936"/>
      <c r="C20" s="424">
        <f t="shared" ref="C20" si="1">C19/$C$19*100</f>
        <v>100</v>
      </c>
      <c r="D20" s="416">
        <f>D19/C19*100</f>
        <v>48.876662081613937</v>
      </c>
      <c r="E20" s="424">
        <f>E19/$C$19*100</f>
        <v>30.765703805593763</v>
      </c>
      <c r="F20" s="631">
        <f>F19/$D$19*100</f>
        <v>31.613508442776734</v>
      </c>
      <c r="G20" s="415">
        <f t="shared" ref="G20:K20" si="2">G19/$C$19*100</f>
        <v>30.032095369096744</v>
      </c>
      <c r="H20" s="416">
        <f>H19/$D$19*100</f>
        <v>33.677298311444652</v>
      </c>
      <c r="I20" s="424">
        <f t="shared" si="2"/>
        <v>20.357634112792297</v>
      </c>
      <c r="J20" s="631">
        <f>J19/$D$19*100</f>
        <v>14.540337711069418</v>
      </c>
      <c r="K20" s="415">
        <f t="shared" si="2"/>
        <v>41.036221916552037</v>
      </c>
      <c r="L20" s="416">
        <f>L19/$D$19*100</f>
        <v>41.088180112570356</v>
      </c>
    </row>
    <row r="21" spans="1:12">
      <c r="A21" s="153"/>
      <c r="B21" s="153"/>
      <c r="C21" s="153"/>
    </row>
    <row r="22" spans="1:12">
      <c r="A22" s="153"/>
      <c r="B22" s="153"/>
      <c r="C22" s="153"/>
    </row>
    <row r="23" spans="1:12">
      <c r="A23" s="153"/>
      <c r="B23" s="153"/>
      <c r="C23" s="153"/>
    </row>
    <row r="24" spans="1:12">
      <c r="A24" s="153"/>
      <c r="B24" s="153"/>
      <c r="C24" s="153"/>
    </row>
    <row r="25" spans="1:12">
      <c r="A25" s="153"/>
      <c r="B25" s="153"/>
      <c r="C25" s="153"/>
    </row>
    <row r="26" spans="1:12">
      <c r="A26" s="153"/>
      <c r="B26" s="153"/>
      <c r="C26" s="153"/>
    </row>
    <row r="27" spans="1:12">
      <c r="A27" s="153"/>
      <c r="B27" s="153"/>
      <c r="C27" s="153"/>
    </row>
    <row r="28" spans="1:12">
      <c r="A28" s="153"/>
      <c r="B28" s="153"/>
      <c r="C28" s="153"/>
    </row>
    <row r="29" spans="1:12">
      <c r="A29" s="153"/>
      <c r="B29" s="153"/>
      <c r="C29" s="153"/>
    </row>
    <row r="30" spans="1:12">
      <c r="A30" s="153"/>
      <c r="B30" s="153"/>
      <c r="C30" s="153"/>
    </row>
    <row r="31" spans="1:12">
      <c r="A31" s="153"/>
      <c r="B31" s="153"/>
      <c r="C31" s="153"/>
    </row>
    <row r="32" spans="1:12">
      <c r="A32" s="153"/>
      <c r="B32" s="153"/>
      <c r="C32" s="153"/>
    </row>
    <row r="33" spans="1:3">
      <c r="A33" s="153"/>
      <c r="B33" s="153"/>
      <c r="C33" s="153"/>
    </row>
    <row r="34" spans="1:3">
      <c r="A34" s="153"/>
      <c r="B34" s="153"/>
      <c r="C34" s="153"/>
    </row>
    <row r="35" spans="1:3">
      <c r="A35" s="153"/>
      <c r="B35" s="153"/>
      <c r="C35" s="153"/>
    </row>
    <row r="36" spans="1:3">
      <c r="A36" s="153"/>
      <c r="B36" s="153"/>
      <c r="C36" s="153"/>
    </row>
    <row r="37" spans="1:3">
      <c r="A37" s="153"/>
      <c r="B37" s="153"/>
      <c r="C37" s="153"/>
    </row>
    <row r="38" spans="1:3">
      <c r="A38" s="153"/>
      <c r="B38" s="153"/>
      <c r="C38" s="153"/>
    </row>
    <row r="39" spans="1:3">
      <c r="A39" s="153"/>
      <c r="B39" s="153"/>
      <c r="C39" s="153"/>
    </row>
    <row r="40" spans="1:3">
      <c r="A40" s="153"/>
      <c r="B40" s="153"/>
      <c r="C40" s="153"/>
    </row>
    <row r="41" spans="1:3">
      <c r="A41" s="153"/>
      <c r="B41" s="153"/>
      <c r="C41" s="153"/>
    </row>
    <row r="42" spans="1:3">
      <c r="A42" s="153"/>
      <c r="B42" s="153"/>
      <c r="C42" s="153"/>
    </row>
    <row r="43" spans="1:3">
      <c r="A43" s="153"/>
      <c r="B43" s="153"/>
      <c r="C43" s="153"/>
    </row>
    <row r="44" spans="1:3">
      <c r="A44" s="153"/>
      <c r="B44" s="153"/>
      <c r="C44" s="153"/>
    </row>
    <row r="45" spans="1:3">
      <c r="A45" s="153"/>
      <c r="B45" s="153"/>
      <c r="C45" s="153"/>
    </row>
  </sheetData>
  <mergeCells count="18">
    <mergeCell ref="A17:B17"/>
    <mergeCell ref="A18:B18"/>
    <mergeCell ref="A19:B19"/>
    <mergeCell ref="A20:B20"/>
    <mergeCell ref="A15:B15"/>
    <mergeCell ref="A16:B16"/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5"/>
  <sheetViews>
    <sheetView showGridLines="0" zoomScaleNormal="100" workbookViewId="0">
      <selection activeCell="M22" sqref="M22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772" t="s">
        <v>138</v>
      </c>
      <c r="G1" s="772"/>
    </row>
    <row r="2" spans="1:9" ht="9" customHeight="1">
      <c r="A2" s="951"/>
      <c r="B2" s="951"/>
      <c r="C2" s="951"/>
      <c r="D2" s="951"/>
      <c r="E2" s="951"/>
      <c r="F2" s="951"/>
      <c r="G2" s="951"/>
    </row>
    <row r="3" spans="1:9" s="148" customFormat="1" ht="30" customHeight="1">
      <c r="A3" s="952" t="s">
        <v>343</v>
      </c>
      <c r="B3" s="952"/>
      <c r="C3" s="952"/>
      <c r="D3" s="952"/>
      <c r="E3" s="952"/>
      <c r="F3" s="952"/>
      <c r="G3" s="952"/>
    </row>
    <row r="4" spans="1:9" s="148" customFormat="1" ht="11.25" customHeight="1" thickBot="1">
      <c r="A4" s="772" t="s">
        <v>43</v>
      </c>
      <c r="B4" s="772"/>
      <c r="C4" s="772"/>
      <c r="D4" s="772"/>
      <c r="E4" s="772"/>
      <c r="F4" s="772"/>
      <c r="G4" s="772"/>
    </row>
    <row r="5" spans="1:9" ht="17.25" customHeight="1" thickTop="1" thickBot="1">
      <c r="A5" s="150"/>
      <c r="B5" s="789" t="s">
        <v>251</v>
      </c>
      <c r="C5" s="787"/>
      <c r="D5" s="787"/>
      <c r="E5" s="787"/>
      <c r="F5" s="787"/>
      <c r="G5" s="788"/>
    </row>
    <row r="6" spans="1:9" ht="15.75" customHeight="1" thickTop="1" thickBot="1">
      <c r="A6" s="151"/>
      <c r="B6" s="948" t="s">
        <v>352</v>
      </c>
      <c r="C6" s="949"/>
      <c r="D6" s="950" t="s">
        <v>308</v>
      </c>
      <c r="E6" s="949"/>
      <c r="F6" s="950" t="s">
        <v>353</v>
      </c>
      <c r="G6" s="949"/>
    </row>
    <row r="7" spans="1:9" ht="16.5" customHeight="1" thickTop="1">
      <c r="A7" s="152" t="s">
        <v>139</v>
      </c>
      <c r="B7" s="939" t="s">
        <v>140</v>
      </c>
      <c r="C7" s="937" t="s">
        <v>141</v>
      </c>
      <c r="D7" s="943" t="s">
        <v>142</v>
      </c>
      <c r="E7" s="946" t="s">
        <v>141</v>
      </c>
      <c r="F7" s="939" t="s">
        <v>140</v>
      </c>
      <c r="G7" s="937" t="s">
        <v>141</v>
      </c>
      <c r="I7" s="153"/>
    </row>
    <row r="8" spans="1:9" ht="13.5" thickBot="1">
      <c r="A8" s="154"/>
      <c r="B8" s="940"/>
      <c r="C8" s="938"/>
      <c r="D8" s="944"/>
      <c r="E8" s="938"/>
      <c r="F8" s="940"/>
      <c r="G8" s="938"/>
    </row>
    <row r="9" spans="1:9" ht="8.25" customHeight="1" thickBot="1">
      <c r="A9" s="655"/>
      <c r="B9" s="941"/>
      <c r="C9" s="942"/>
      <c r="D9" s="945"/>
      <c r="E9" s="947"/>
      <c r="F9" s="940"/>
      <c r="G9" s="938"/>
    </row>
    <row r="10" spans="1:9" ht="16.5" customHeight="1" thickTop="1" thickBot="1">
      <c r="A10" s="656" t="s">
        <v>143</v>
      </c>
      <c r="B10" s="709">
        <v>12.9</v>
      </c>
      <c r="C10" s="165">
        <f>B10/B26*100</f>
        <v>99.230769230769226</v>
      </c>
      <c r="D10" s="164">
        <v>11.5</v>
      </c>
      <c r="E10" s="166">
        <f>D10/$D$26*100</f>
        <v>96.638655462184872</v>
      </c>
      <c r="F10" s="164">
        <v>11.2</v>
      </c>
      <c r="G10" s="405">
        <f>F10/$F$26*100</f>
        <v>95.726495726495727</v>
      </c>
    </row>
    <row r="11" spans="1:9" ht="16.5" customHeight="1" thickTop="1">
      <c r="A11" s="657" t="s">
        <v>144</v>
      </c>
      <c r="B11" s="710">
        <v>17.399999999999999</v>
      </c>
      <c r="C11" s="402">
        <f>B11/B26*100</f>
        <v>133.84615384615384</v>
      </c>
      <c r="D11" s="401">
        <v>16</v>
      </c>
      <c r="E11" s="403">
        <f t="shared" ref="E11:E26" si="0">D11/$D$26*100</f>
        <v>134.45378151260502</v>
      </c>
      <c r="F11" s="401">
        <v>15.8</v>
      </c>
      <c r="G11" s="404">
        <f t="shared" ref="G11:G26" si="1">F11/$F$26*100</f>
        <v>135.04273504273505</v>
      </c>
    </row>
    <row r="12" spans="1:9" ht="15">
      <c r="A12" s="658" t="s">
        <v>145</v>
      </c>
      <c r="B12" s="711">
        <v>13.8</v>
      </c>
      <c r="C12" s="160">
        <f>B12/B26*100</f>
        <v>106.15384615384616</v>
      </c>
      <c r="D12" s="159">
        <v>12.8</v>
      </c>
      <c r="E12" s="157">
        <f t="shared" si="0"/>
        <v>107.56302521008404</v>
      </c>
      <c r="F12" s="159">
        <v>12.6</v>
      </c>
      <c r="G12" s="158">
        <f t="shared" si="1"/>
        <v>107.69230769230769</v>
      </c>
    </row>
    <row r="13" spans="1:9" ht="15">
      <c r="A13" s="658" t="s">
        <v>146</v>
      </c>
      <c r="B13" s="712">
        <v>15.4</v>
      </c>
      <c r="C13" s="156">
        <f>B13/B26*100</f>
        <v>118.46153846153847</v>
      </c>
      <c r="D13" s="155">
        <v>13.3</v>
      </c>
      <c r="E13" s="157">
        <f t="shared" si="0"/>
        <v>111.76470588235294</v>
      </c>
      <c r="F13" s="155">
        <v>13.1</v>
      </c>
      <c r="G13" s="158">
        <f t="shared" si="1"/>
        <v>111.96581196581197</v>
      </c>
    </row>
    <row r="14" spans="1:9" ht="15">
      <c r="A14" s="659" t="s">
        <v>147</v>
      </c>
      <c r="B14" s="711">
        <v>13.8</v>
      </c>
      <c r="C14" s="160">
        <f>B14/B26*100</f>
        <v>106.15384615384616</v>
      </c>
      <c r="D14" s="159">
        <v>12.6</v>
      </c>
      <c r="E14" s="157">
        <f t="shared" si="0"/>
        <v>105.88235294117648</v>
      </c>
      <c r="F14" s="159">
        <v>12.4</v>
      </c>
      <c r="G14" s="158">
        <f t="shared" si="1"/>
        <v>105.98290598290599</v>
      </c>
    </row>
    <row r="15" spans="1:9" ht="15">
      <c r="A15" s="660" t="s">
        <v>148</v>
      </c>
      <c r="B15" s="712">
        <v>11.2</v>
      </c>
      <c r="C15" s="156">
        <f>B15/B26*100</f>
        <v>86.153846153846146</v>
      </c>
      <c r="D15" s="155">
        <v>10.199999999999999</v>
      </c>
      <c r="E15" s="157">
        <f t="shared" si="0"/>
        <v>85.714285714285708</v>
      </c>
      <c r="F15" s="155">
        <v>10</v>
      </c>
      <c r="G15" s="158">
        <f t="shared" si="1"/>
        <v>85.470085470085479</v>
      </c>
    </row>
    <row r="16" spans="1:9" ht="15">
      <c r="A16" s="660" t="s">
        <v>149</v>
      </c>
      <c r="B16" s="711">
        <v>11</v>
      </c>
      <c r="C16" s="160">
        <f>B16/B26*100</f>
        <v>84.615384615384613</v>
      </c>
      <c r="D16" s="159">
        <v>10.199999999999999</v>
      </c>
      <c r="E16" s="157">
        <f t="shared" si="0"/>
        <v>85.714285714285708</v>
      </c>
      <c r="F16" s="159">
        <v>10.1</v>
      </c>
      <c r="G16" s="158">
        <f t="shared" si="1"/>
        <v>86.324786324786331</v>
      </c>
    </row>
    <row r="17" spans="1:7" ht="15">
      <c r="A17" s="658" t="s">
        <v>150</v>
      </c>
      <c r="B17" s="712">
        <v>13.7</v>
      </c>
      <c r="C17" s="156">
        <f>B17/B26*100</f>
        <v>105.38461538461539</v>
      </c>
      <c r="D17" s="155">
        <v>12.5</v>
      </c>
      <c r="E17" s="157">
        <f t="shared" si="0"/>
        <v>105.0420168067227</v>
      </c>
      <c r="F17" s="155">
        <v>12.3</v>
      </c>
      <c r="G17" s="158">
        <f t="shared" si="1"/>
        <v>105.12820512820514</v>
      </c>
    </row>
    <row r="18" spans="1:7" ht="15">
      <c r="A18" s="659" t="s">
        <v>151</v>
      </c>
      <c r="B18" s="711">
        <v>15.7</v>
      </c>
      <c r="C18" s="160">
        <f>B18/B26*100</f>
        <v>120.76923076923076</v>
      </c>
      <c r="D18" s="159">
        <v>14.7</v>
      </c>
      <c r="E18" s="157">
        <f t="shared" si="0"/>
        <v>123.52941176470587</v>
      </c>
      <c r="F18" s="159">
        <v>14.5</v>
      </c>
      <c r="G18" s="158">
        <f t="shared" si="1"/>
        <v>123.93162393162393</v>
      </c>
    </row>
    <row r="19" spans="1:7" ht="15">
      <c r="A19" s="660" t="s">
        <v>152</v>
      </c>
      <c r="B19" s="712">
        <v>14.6</v>
      </c>
      <c r="C19" s="156">
        <f>B19/B26*100</f>
        <v>112.30769230769231</v>
      </c>
      <c r="D19" s="155">
        <v>13.4</v>
      </c>
      <c r="E19" s="157">
        <f t="shared" si="0"/>
        <v>112.60504201680672</v>
      </c>
      <c r="F19" s="155">
        <v>13.3</v>
      </c>
      <c r="G19" s="158">
        <f t="shared" si="1"/>
        <v>113.6752136752137</v>
      </c>
    </row>
    <row r="20" spans="1:7" ht="15">
      <c r="A20" s="660" t="s">
        <v>153</v>
      </c>
      <c r="B20" s="711">
        <v>12.8</v>
      </c>
      <c r="C20" s="160">
        <f>B20/B26*100</f>
        <v>98.461538461538467</v>
      </c>
      <c r="D20" s="159">
        <v>11.5</v>
      </c>
      <c r="E20" s="157">
        <f t="shared" si="0"/>
        <v>96.638655462184872</v>
      </c>
      <c r="F20" s="159">
        <v>11.3</v>
      </c>
      <c r="G20" s="158">
        <f t="shared" si="1"/>
        <v>96.581196581196593</v>
      </c>
    </row>
    <row r="21" spans="1:7" ht="15">
      <c r="A21" s="658" t="s">
        <v>154</v>
      </c>
      <c r="B21" s="712">
        <v>11.1</v>
      </c>
      <c r="C21" s="156">
        <f>B21/B26*100</f>
        <v>85.384615384615387</v>
      </c>
      <c r="D21" s="155">
        <v>10</v>
      </c>
      <c r="E21" s="157">
        <f t="shared" si="0"/>
        <v>84.033613445378151</v>
      </c>
      <c r="F21" s="155">
        <v>9.9</v>
      </c>
      <c r="G21" s="158">
        <f t="shared" si="1"/>
        <v>84.615384615384627</v>
      </c>
    </row>
    <row r="22" spans="1:7" ht="15">
      <c r="A22" s="658" t="s">
        <v>155</v>
      </c>
      <c r="B22" s="711">
        <v>15.8</v>
      </c>
      <c r="C22" s="160">
        <f>B22/B26*100</f>
        <v>121.53846153846155</v>
      </c>
      <c r="D22" s="159">
        <v>14.6</v>
      </c>
      <c r="E22" s="157">
        <f t="shared" si="0"/>
        <v>122.68907563025209</v>
      </c>
      <c r="F22" s="159">
        <v>14.6</v>
      </c>
      <c r="G22" s="158">
        <f t="shared" si="1"/>
        <v>124.78632478632478</v>
      </c>
    </row>
    <row r="23" spans="1:7" ht="15">
      <c r="A23" s="658" t="s">
        <v>156</v>
      </c>
      <c r="B23" s="712">
        <v>20.3</v>
      </c>
      <c r="C23" s="156">
        <f>B23/B26*100</f>
        <v>156.15384615384616</v>
      </c>
      <c r="D23" s="155">
        <v>18.600000000000001</v>
      </c>
      <c r="E23" s="157">
        <f t="shared" si="0"/>
        <v>156.30252100840337</v>
      </c>
      <c r="F23" s="155">
        <v>18.399999999999999</v>
      </c>
      <c r="G23" s="158">
        <f t="shared" si="1"/>
        <v>157.26495726495727</v>
      </c>
    </row>
    <row r="24" spans="1:7" ht="15">
      <c r="A24" s="658" t="s">
        <v>157</v>
      </c>
      <c r="B24" s="712">
        <v>9.5</v>
      </c>
      <c r="C24" s="156">
        <f>B24/B26*100</f>
        <v>73.076923076923066</v>
      </c>
      <c r="D24" s="155">
        <v>8.1999999999999993</v>
      </c>
      <c r="E24" s="157">
        <f t="shared" si="0"/>
        <v>68.907563025210067</v>
      </c>
      <c r="F24" s="155">
        <v>8.1</v>
      </c>
      <c r="G24" s="158">
        <f t="shared" si="1"/>
        <v>69.230769230769226</v>
      </c>
    </row>
    <row r="25" spans="1:7" ht="15.75" thickBot="1">
      <c r="A25" s="661" t="s">
        <v>158</v>
      </c>
      <c r="B25" s="711">
        <v>16.7</v>
      </c>
      <c r="C25" s="160">
        <f>B25/B26*100</f>
        <v>128.46153846153845</v>
      </c>
      <c r="D25" s="161">
        <v>15.3</v>
      </c>
      <c r="E25" s="162">
        <f t="shared" si="0"/>
        <v>128.57142857142858</v>
      </c>
      <c r="F25" s="161">
        <v>15.2</v>
      </c>
      <c r="G25" s="163">
        <f t="shared" si="1"/>
        <v>129.91452991452991</v>
      </c>
    </row>
    <row r="26" spans="1:7" ht="16.5" thickTop="1" thickBot="1">
      <c r="A26" s="656" t="s">
        <v>159</v>
      </c>
      <c r="B26" s="709">
        <v>13</v>
      </c>
      <c r="C26" s="165">
        <v>100</v>
      </c>
      <c r="D26" s="164">
        <v>11.9</v>
      </c>
      <c r="E26" s="166">
        <f t="shared" si="0"/>
        <v>100</v>
      </c>
      <c r="F26" s="164">
        <v>11.7</v>
      </c>
      <c r="G26" s="165">
        <f t="shared" si="1"/>
        <v>100</v>
      </c>
    </row>
    <row r="27" spans="1:7" ht="9" customHeight="1" thickTop="1">
      <c r="A27" s="167"/>
      <c r="B27" s="168"/>
      <c r="C27" s="169"/>
      <c r="D27" s="169"/>
      <c r="E27" s="169"/>
      <c r="F27" s="169"/>
      <c r="G27" s="169"/>
    </row>
    <row r="28" spans="1:7">
      <c r="A28" s="109" t="s">
        <v>160</v>
      </c>
      <c r="B28" s="153"/>
      <c r="D28" s="109"/>
      <c r="E28" s="109"/>
      <c r="F28" s="109"/>
      <c r="G28" s="109"/>
    </row>
    <row r="29" spans="1:7">
      <c r="A29" s="170"/>
      <c r="B29" s="726"/>
      <c r="C29" s="2"/>
      <c r="D29" s="2"/>
      <c r="E29" s="2"/>
      <c r="F29" s="2"/>
      <c r="G29" s="2"/>
    </row>
    <row r="30" spans="1:7">
      <c r="A30" s="109"/>
      <c r="B30" s="732"/>
      <c r="C30" s="109"/>
      <c r="D30" s="109"/>
      <c r="E30" s="109"/>
      <c r="F30" s="109"/>
      <c r="G30" s="109"/>
    </row>
    <row r="31" spans="1:7" s="171" customFormat="1">
      <c r="A31"/>
      <c r="B31" s="153"/>
      <c r="C31"/>
      <c r="D31"/>
      <c r="E31"/>
      <c r="F31"/>
      <c r="G31"/>
    </row>
    <row r="32" spans="1:7">
      <c r="A32" s="109"/>
      <c r="B32" s="153"/>
    </row>
    <row r="33" spans="1:2">
      <c r="A33" s="109"/>
      <c r="B33" s="153"/>
    </row>
    <row r="34" spans="1:2">
      <c r="B34" s="153"/>
    </row>
    <row r="35" spans="1:2">
      <c r="B35" s="153"/>
    </row>
    <row r="36" spans="1:2">
      <c r="B36" s="153"/>
    </row>
    <row r="37" spans="1:2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14">
    <mergeCell ref="B6:C6"/>
    <mergeCell ref="D6:E6"/>
    <mergeCell ref="F6:G6"/>
    <mergeCell ref="A2:G2"/>
    <mergeCell ref="F1:G1"/>
    <mergeCell ref="A3:G3"/>
    <mergeCell ref="A4:G4"/>
    <mergeCell ref="B5:G5"/>
    <mergeCell ref="G7:G9"/>
    <mergeCell ref="B7:B9"/>
    <mergeCell ref="C7:C9"/>
    <mergeCell ref="D7:D9"/>
    <mergeCell ref="E7:E9"/>
    <mergeCell ref="F7:F9"/>
  </mergeCells>
  <phoneticPr fontId="41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zoomScaleNormal="100" workbookViewId="0">
      <selection activeCell="D6" sqref="D6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953" t="s">
        <v>162</v>
      </c>
      <c r="B2" s="953"/>
      <c r="C2" s="953"/>
      <c r="D2" s="953"/>
      <c r="E2" s="953"/>
    </row>
    <row r="3" spans="1:5" ht="12.75" customHeight="1">
      <c r="A3" s="953"/>
      <c r="B3" s="953"/>
      <c r="C3" s="953"/>
      <c r="D3" s="953"/>
      <c r="E3" s="953"/>
    </row>
    <row r="4" spans="1:5" ht="13.5" customHeight="1">
      <c r="A4" s="953" t="s">
        <v>354</v>
      </c>
      <c r="B4" s="953"/>
      <c r="C4" s="953"/>
      <c r="D4" s="953"/>
      <c r="E4" s="953"/>
    </row>
    <row r="5" spans="1:5" ht="8.25" customHeight="1">
      <c r="A5" s="42"/>
      <c r="B5" s="42"/>
      <c r="C5" s="42"/>
      <c r="D5" s="42"/>
    </row>
    <row r="6" spans="1:5" ht="9" customHeight="1" thickBot="1">
      <c r="D6" s="770"/>
    </row>
    <row r="7" spans="1:5" ht="12.75" customHeight="1">
      <c r="A7" s="886" t="s">
        <v>34</v>
      </c>
      <c r="B7" s="886" t="s">
        <v>163</v>
      </c>
      <c r="C7" s="954"/>
      <c r="D7" s="956" t="s">
        <v>320</v>
      </c>
      <c r="E7" s="956" t="s">
        <v>327</v>
      </c>
    </row>
    <row r="8" spans="1:5" ht="48.75" customHeight="1" thickBot="1">
      <c r="A8" s="888"/>
      <c r="B8" s="890"/>
      <c r="C8" s="955"/>
      <c r="D8" s="957"/>
      <c r="E8" s="957"/>
    </row>
    <row r="9" spans="1:5" ht="12.75" customHeight="1">
      <c r="A9" s="888"/>
      <c r="B9" s="959" t="s">
        <v>321</v>
      </c>
      <c r="C9" s="961" t="s">
        <v>322</v>
      </c>
      <c r="D9" s="957"/>
      <c r="E9" s="957"/>
    </row>
    <row r="10" spans="1:5" ht="2.25" customHeight="1" thickBot="1">
      <c r="A10" s="888"/>
      <c r="B10" s="960"/>
      <c r="C10" s="955"/>
      <c r="D10" s="958"/>
      <c r="E10" s="958"/>
    </row>
    <row r="11" spans="1:5" ht="17.25" customHeight="1" thickBot="1">
      <c r="A11" s="172" t="s">
        <v>164</v>
      </c>
      <c r="B11" s="212">
        <v>34081</v>
      </c>
      <c r="C11" s="174">
        <v>29277</v>
      </c>
      <c r="D11" s="175">
        <f t="shared" ref="D11:D45" si="0">C11-B11</f>
        <v>-4804</v>
      </c>
      <c r="E11" s="213">
        <f>C11/B11*100</f>
        <v>85.904169478595122</v>
      </c>
    </row>
    <row r="12" spans="1:5" ht="15">
      <c r="A12" s="176" t="s">
        <v>14</v>
      </c>
      <c r="B12" s="177">
        <v>3887</v>
      </c>
      <c r="C12" s="178">
        <v>2986</v>
      </c>
      <c r="D12" s="177">
        <f t="shared" si="0"/>
        <v>-901</v>
      </c>
      <c r="E12" s="179">
        <f t="shared" ref="E12:E46" si="1">C12/B12*100</f>
        <v>76.820169796758435</v>
      </c>
    </row>
    <row r="13" spans="1:5" ht="15">
      <c r="A13" s="180" t="s">
        <v>17</v>
      </c>
      <c r="B13" s="181">
        <v>3865</v>
      </c>
      <c r="C13" s="182">
        <v>3403</v>
      </c>
      <c r="D13" s="181">
        <f t="shared" si="0"/>
        <v>-462</v>
      </c>
      <c r="E13" s="183">
        <f t="shared" si="1"/>
        <v>88.046571798188879</v>
      </c>
    </row>
    <row r="14" spans="1:5" ht="15">
      <c r="A14" s="184" t="s">
        <v>2</v>
      </c>
      <c r="B14" s="181">
        <v>3263</v>
      </c>
      <c r="C14" s="182">
        <v>2689</v>
      </c>
      <c r="D14" s="181">
        <f t="shared" si="0"/>
        <v>-574</v>
      </c>
      <c r="E14" s="183">
        <f t="shared" si="1"/>
        <v>82.408826233527435</v>
      </c>
    </row>
    <row r="15" spans="1:5" ht="15">
      <c r="A15" s="184" t="s">
        <v>18</v>
      </c>
      <c r="B15" s="181">
        <v>3782</v>
      </c>
      <c r="C15" s="182">
        <v>3241</v>
      </c>
      <c r="D15" s="177">
        <f t="shared" si="0"/>
        <v>-541</v>
      </c>
      <c r="E15" s="185">
        <f t="shared" si="1"/>
        <v>85.695399259650969</v>
      </c>
    </row>
    <row r="16" spans="1:5" ht="15">
      <c r="A16" s="180" t="s">
        <v>19</v>
      </c>
      <c r="B16" s="181">
        <v>2820</v>
      </c>
      <c r="C16" s="182">
        <v>2243</v>
      </c>
      <c r="D16" s="181">
        <f t="shared" si="0"/>
        <v>-577</v>
      </c>
      <c r="E16" s="183">
        <f t="shared" si="1"/>
        <v>79.539007092198574</v>
      </c>
    </row>
    <row r="17" spans="1:5" ht="15">
      <c r="A17" s="180" t="s">
        <v>22</v>
      </c>
      <c r="B17" s="181">
        <v>4002</v>
      </c>
      <c r="C17" s="182">
        <v>3316</v>
      </c>
      <c r="D17" s="181">
        <f t="shared" si="0"/>
        <v>-686</v>
      </c>
      <c r="E17" s="183">
        <f t="shared" si="1"/>
        <v>82.858570714642681</v>
      </c>
    </row>
    <row r="18" spans="1:5" ht="15">
      <c r="A18" s="180" t="s">
        <v>23</v>
      </c>
      <c r="B18" s="181">
        <v>3801</v>
      </c>
      <c r="C18" s="182">
        <v>3482</v>
      </c>
      <c r="D18" s="181">
        <f t="shared" si="0"/>
        <v>-319</v>
      </c>
      <c r="E18" s="185">
        <f t="shared" si="1"/>
        <v>91.607471717968963</v>
      </c>
    </row>
    <row r="19" spans="1:5" ht="15">
      <c r="A19" s="180" t="s">
        <v>13</v>
      </c>
      <c r="B19" s="181">
        <v>4665</v>
      </c>
      <c r="C19" s="182">
        <v>4146</v>
      </c>
      <c r="D19" s="181">
        <f t="shared" si="0"/>
        <v>-519</v>
      </c>
      <c r="E19" s="183">
        <f t="shared" si="1"/>
        <v>88.874598070739552</v>
      </c>
    </row>
    <row r="20" spans="1:5" ht="15.75" thickBot="1">
      <c r="A20" s="186" t="s">
        <v>28</v>
      </c>
      <c r="B20" s="187">
        <v>3996</v>
      </c>
      <c r="C20" s="188">
        <v>3771</v>
      </c>
      <c r="D20" s="177">
        <f t="shared" si="0"/>
        <v>-225</v>
      </c>
      <c r="E20" s="189">
        <f t="shared" si="1"/>
        <v>94.369369369369366</v>
      </c>
    </row>
    <row r="21" spans="1:5" ht="15.75" thickBot="1">
      <c r="A21" s="190" t="s">
        <v>40</v>
      </c>
      <c r="B21" s="219">
        <v>23936</v>
      </c>
      <c r="C21" s="191">
        <v>21450</v>
      </c>
      <c r="D21" s="219">
        <f t="shared" si="0"/>
        <v>-2486</v>
      </c>
      <c r="E21" s="213">
        <f t="shared" si="1"/>
        <v>89.61397058823529</v>
      </c>
    </row>
    <row r="22" spans="1:5" ht="15">
      <c r="A22" s="176" t="s">
        <v>1</v>
      </c>
      <c r="B22" s="177">
        <v>4716</v>
      </c>
      <c r="C22" s="178">
        <v>4192</v>
      </c>
      <c r="D22" s="177">
        <f t="shared" si="0"/>
        <v>-524</v>
      </c>
      <c r="E22" s="179">
        <f t="shared" si="1"/>
        <v>88.888888888888886</v>
      </c>
    </row>
    <row r="23" spans="1:5" ht="15">
      <c r="A23" s="180" t="s">
        <v>16</v>
      </c>
      <c r="B23" s="181">
        <v>3210</v>
      </c>
      <c r="C23" s="182">
        <v>2792</v>
      </c>
      <c r="D23" s="181">
        <f t="shared" si="0"/>
        <v>-418</v>
      </c>
      <c r="E23" s="183">
        <f t="shared" si="1"/>
        <v>86.978193146417453</v>
      </c>
    </row>
    <row r="24" spans="1:5" ht="15">
      <c r="A24" s="184" t="s">
        <v>3</v>
      </c>
      <c r="B24" s="181">
        <v>5151</v>
      </c>
      <c r="C24" s="182">
        <v>4599</v>
      </c>
      <c r="D24" s="181">
        <f t="shared" si="0"/>
        <v>-552</v>
      </c>
      <c r="E24" s="185">
        <f t="shared" si="1"/>
        <v>89.28363424577752</v>
      </c>
    </row>
    <row r="25" spans="1:5" ht="15">
      <c r="A25" s="192" t="s">
        <v>21</v>
      </c>
      <c r="B25" s="187">
        <v>3654</v>
      </c>
      <c r="C25" s="188">
        <v>3251</v>
      </c>
      <c r="D25" s="177">
        <f t="shared" si="0"/>
        <v>-403</v>
      </c>
      <c r="E25" s="183">
        <f t="shared" si="1"/>
        <v>88.97099069512862</v>
      </c>
    </row>
    <row r="26" spans="1:5" ht="15">
      <c r="A26" s="180" t="s">
        <v>4</v>
      </c>
      <c r="B26" s="181">
        <v>4116</v>
      </c>
      <c r="C26" s="182">
        <v>3658</v>
      </c>
      <c r="D26" s="181">
        <f t="shared" si="0"/>
        <v>-458</v>
      </c>
      <c r="E26" s="185">
        <f t="shared" si="1"/>
        <v>88.872691933916428</v>
      </c>
    </row>
    <row r="27" spans="1:5" ht="15.75" thickBot="1">
      <c r="A27" s="193" t="s">
        <v>7</v>
      </c>
      <c r="B27" s="194">
        <v>3089</v>
      </c>
      <c r="C27" s="195">
        <v>2958</v>
      </c>
      <c r="D27" s="181">
        <f t="shared" si="0"/>
        <v>-131</v>
      </c>
      <c r="E27" s="183">
        <f t="shared" si="1"/>
        <v>95.75914535448365</v>
      </c>
    </row>
    <row r="28" spans="1:5" ht="15.75" thickBot="1">
      <c r="A28" s="196" t="s">
        <v>165</v>
      </c>
      <c r="B28" s="219">
        <v>45152</v>
      </c>
      <c r="C28" s="197">
        <v>38558</v>
      </c>
      <c r="D28" s="219">
        <f t="shared" si="0"/>
        <v>-6594</v>
      </c>
      <c r="E28" s="213">
        <f t="shared" si="1"/>
        <v>85.395995747696674</v>
      </c>
    </row>
    <row r="29" spans="1:5" ht="15">
      <c r="A29" s="180" t="s">
        <v>15</v>
      </c>
      <c r="B29" s="181">
        <v>6164</v>
      </c>
      <c r="C29" s="182">
        <v>5094</v>
      </c>
      <c r="D29" s="181">
        <f t="shared" si="0"/>
        <v>-1070</v>
      </c>
      <c r="E29" s="183">
        <f t="shared" si="1"/>
        <v>82.64114211550941</v>
      </c>
    </row>
    <row r="30" spans="1:5" ht="15">
      <c r="A30" s="176" t="s">
        <v>20</v>
      </c>
      <c r="B30" s="177">
        <v>14307</v>
      </c>
      <c r="C30" s="178">
        <v>12667</v>
      </c>
      <c r="D30" s="177">
        <f t="shared" si="0"/>
        <v>-1640</v>
      </c>
      <c r="E30" s="183">
        <f t="shared" si="1"/>
        <v>88.537079751170751</v>
      </c>
    </row>
    <row r="31" spans="1:5" ht="15">
      <c r="A31" s="186" t="s">
        <v>26</v>
      </c>
      <c r="B31" s="187">
        <v>7899</v>
      </c>
      <c r="C31" s="188">
        <v>6620</v>
      </c>
      <c r="D31" s="187">
        <f t="shared" si="0"/>
        <v>-1279</v>
      </c>
      <c r="E31" s="183">
        <f t="shared" si="1"/>
        <v>83.808076971768571</v>
      </c>
    </row>
    <row r="32" spans="1:5" ht="15">
      <c r="A32" s="180" t="s">
        <v>232</v>
      </c>
      <c r="B32" s="181">
        <v>4118</v>
      </c>
      <c r="C32" s="182">
        <v>3538</v>
      </c>
      <c r="D32" s="181">
        <f t="shared" si="0"/>
        <v>-580</v>
      </c>
      <c r="E32" s="377">
        <f t="shared" si="1"/>
        <v>85.91549295774648</v>
      </c>
    </row>
    <row r="33" spans="1:6" ht="15">
      <c r="A33" s="198" t="s">
        <v>233</v>
      </c>
      <c r="B33" s="177">
        <v>7479</v>
      </c>
      <c r="C33" s="178">
        <v>6220</v>
      </c>
      <c r="D33" s="177">
        <f t="shared" si="0"/>
        <v>-1259</v>
      </c>
      <c r="E33" s="377">
        <f t="shared" si="1"/>
        <v>83.166198689664398</v>
      </c>
    </row>
    <row r="34" spans="1:6" ht="15.75" thickBot="1">
      <c r="A34" s="180" t="s">
        <v>27</v>
      </c>
      <c r="B34" s="181">
        <v>5185</v>
      </c>
      <c r="C34" s="182">
        <v>4419</v>
      </c>
      <c r="D34" s="181">
        <f t="shared" si="0"/>
        <v>-766</v>
      </c>
      <c r="E34" s="185">
        <f t="shared" si="1"/>
        <v>85.226615236258439</v>
      </c>
    </row>
    <row r="35" spans="1:6" ht="15.75" thickBot="1">
      <c r="A35" s="199" t="s">
        <v>166</v>
      </c>
      <c r="B35" s="219">
        <v>27931</v>
      </c>
      <c r="C35" s="191">
        <v>23295</v>
      </c>
      <c r="D35" s="219">
        <f t="shared" si="0"/>
        <v>-4636</v>
      </c>
      <c r="E35" s="213">
        <f t="shared" si="1"/>
        <v>83.401954817228173</v>
      </c>
    </row>
    <row r="36" spans="1:6" ht="15">
      <c r="A36" s="176" t="s">
        <v>5</v>
      </c>
      <c r="B36" s="177">
        <v>2189</v>
      </c>
      <c r="C36" s="178">
        <v>2074</v>
      </c>
      <c r="D36" s="177">
        <f t="shared" si="0"/>
        <v>-115</v>
      </c>
      <c r="E36" s="179">
        <f t="shared" si="1"/>
        <v>94.746459570580171</v>
      </c>
    </row>
    <row r="37" spans="1:6" ht="15">
      <c r="A37" s="180" t="s">
        <v>24</v>
      </c>
      <c r="B37" s="181">
        <v>5854</v>
      </c>
      <c r="C37" s="182">
        <v>4782</v>
      </c>
      <c r="D37" s="181">
        <f t="shared" si="0"/>
        <v>-1072</v>
      </c>
      <c r="E37" s="183">
        <f t="shared" si="1"/>
        <v>81.687734882131878</v>
      </c>
    </row>
    <row r="38" spans="1:6" ht="15">
      <c r="A38" s="176" t="s">
        <v>6</v>
      </c>
      <c r="B38" s="177">
        <v>4272</v>
      </c>
      <c r="C38" s="178">
        <v>3300</v>
      </c>
      <c r="D38" s="177">
        <f t="shared" si="0"/>
        <v>-972</v>
      </c>
      <c r="E38" s="185">
        <f t="shared" si="1"/>
        <v>77.247191011235955</v>
      </c>
    </row>
    <row r="39" spans="1:6" ht="15">
      <c r="A39" s="180" t="s">
        <v>25</v>
      </c>
      <c r="B39" s="181">
        <v>2732</v>
      </c>
      <c r="C39" s="182">
        <v>2379</v>
      </c>
      <c r="D39" s="181">
        <f>C39-B39</f>
        <v>-353</v>
      </c>
      <c r="E39" s="183">
        <f>C39/B39*100</f>
        <v>87.079062957540259</v>
      </c>
    </row>
    <row r="40" spans="1:6" ht="15">
      <c r="A40" s="180" t="s">
        <v>8</v>
      </c>
      <c r="B40" s="181">
        <v>2376</v>
      </c>
      <c r="C40" s="182">
        <v>2054</v>
      </c>
      <c r="D40" s="181">
        <f t="shared" si="0"/>
        <v>-322</v>
      </c>
      <c r="E40" s="183">
        <f t="shared" si="1"/>
        <v>86.447811447811446</v>
      </c>
    </row>
    <row r="41" spans="1:6" ht="15">
      <c r="A41" s="180" t="s">
        <v>9</v>
      </c>
      <c r="B41" s="181">
        <v>3941</v>
      </c>
      <c r="C41" s="182">
        <v>2971</v>
      </c>
      <c r="D41" s="181">
        <f t="shared" si="0"/>
        <v>-970</v>
      </c>
      <c r="E41" s="183">
        <f t="shared" si="1"/>
        <v>75.386957624968289</v>
      </c>
    </row>
    <row r="42" spans="1:6" ht="15">
      <c r="A42" s="180" t="s">
        <v>10</v>
      </c>
      <c r="B42" s="181">
        <v>3547</v>
      </c>
      <c r="C42" s="182">
        <v>3015</v>
      </c>
      <c r="D42" s="181">
        <f>C42-B42</f>
        <v>-532</v>
      </c>
      <c r="E42" s="183">
        <f>C42/B42*100</f>
        <v>85.001409641950943</v>
      </c>
    </row>
    <row r="43" spans="1:6" ht="15.75" thickBot="1">
      <c r="A43" s="198" t="s">
        <v>12</v>
      </c>
      <c r="B43" s="177">
        <v>3020</v>
      </c>
      <c r="C43" s="178">
        <v>2720</v>
      </c>
      <c r="D43" s="177">
        <f t="shared" si="0"/>
        <v>-300</v>
      </c>
      <c r="E43" s="189">
        <f t="shared" si="1"/>
        <v>90.066225165562912</v>
      </c>
    </row>
    <row r="44" spans="1:6" ht="15.75" thickBot="1">
      <c r="A44" s="199" t="s">
        <v>167</v>
      </c>
      <c r="B44" s="219">
        <v>18620</v>
      </c>
      <c r="C44" s="191">
        <v>16391</v>
      </c>
      <c r="D44" s="219">
        <f t="shared" si="0"/>
        <v>-2229</v>
      </c>
      <c r="E44" s="213">
        <f t="shared" si="1"/>
        <v>88.02900107411385</v>
      </c>
    </row>
    <row r="45" spans="1:6" ht="15.75" customHeight="1" thickBot="1">
      <c r="A45" s="200" t="s">
        <v>11</v>
      </c>
      <c r="B45" s="708">
        <v>18620</v>
      </c>
      <c r="C45" s="202">
        <v>16391</v>
      </c>
      <c r="D45" s="203">
        <f t="shared" si="0"/>
        <v>-2229</v>
      </c>
      <c r="E45" s="204">
        <f t="shared" si="1"/>
        <v>88.02900107411385</v>
      </c>
    </row>
    <row r="46" spans="1:6" ht="34.5" customHeight="1" thickBot="1">
      <c r="A46" s="205" t="s">
        <v>168</v>
      </c>
      <c r="B46" s="173">
        <v>149720</v>
      </c>
      <c r="C46" s="212">
        <v>128971</v>
      </c>
      <c r="D46" s="212">
        <f t="shared" ref="D46" si="2">D44+D35+D28+D21+D11</f>
        <v>-20749</v>
      </c>
      <c r="E46" s="213">
        <f t="shared" si="1"/>
        <v>86.141464066257015</v>
      </c>
    </row>
    <row r="47" spans="1:6" ht="15" customHeight="1">
      <c r="A47" s="2"/>
      <c r="B47" s="206"/>
      <c r="C47" s="207"/>
      <c r="D47" s="207"/>
    </row>
    <row r="48" spans="1:6" ht="21" customHeight="1">
      <c r="A48" s="1" t="s">
        <v>169</v>
      </c>
      <c r="C48" s="208"/>
      <c r="D48" s="208"/>
      <c r="F48" s="43"/>
    </row>
    <row r="49" spans="1:14" ht="23.25" customHeight="1"/>
    <row r="50" spans="1:14" ht="15" customHeight="1"/>
    <row r="57" spans="1:14">
      <c r="A57" s="1"/>
      <c r="B57" s="1"/>
      <c r="C57" s="209"/>
      <c r="D57" s="209"/>
    </row>
    <row r="59" spans="1:14" s="171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2</vt:i4>
      </vt:variant>
    </vt:vector>
  </HeadingPairs>
  <TitlesOfParts>
    <vt:vector size="18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2014-09-26T08:19:55Z</cp:lastPrinted>
  <dcterms:created xsi:type="dcterms:W3CDTF">1999-08-03T15:46:10Z</dcterms:created>
  <dcterms:modified xsi:type="dcterms:W3CDTF">2014-09-26T08:21:55Z</dcterms:modified>
</cp:coreProperties>
</file>