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soltys\Documents\Dolumenty-Praca\Wydział_Polityki_Regionalnej\Informacje_miesięczne_2014\10-2014\Tabele\"/>
    </mc:Choice>
  </mc:AlternateContent>
  <bookViews>
    <workbookView xWindow="360" yWindow="105" windowWidth="9720" windowHeight="6750" firstSheet="8" activeTab="16"/>
  </bookViews>
  <sheets>
    <sheet name="      " sheetId="1" state="veryHidden" r:id="rId1"/>
    <sheet name="Tabela 1 " sheetId="76" r:id="rId2"/>
    <sheet name="Tabela 2" sheetId="41" r:id="rId3"/>
    <sheet name="Tabela 3" sheetId="91" r:id="rId4"/>
    <sheet name="Tabela 4" sheetId="43" r:id="rId5"/>
    <sheet name="Tabela 5" sheetId="44" r:id="rId6"/>
    <sheet name="Tabela 5a" sheetId="90" r:id="rId7"/>
    <sheet name="Tabela 6" sheetId="45" r:id="rId8"/>
    <sheet name="Tabela 7" sheetId="46" r:id="rId9"/>
    <sheet name="Tabela 8" sheetId="92" r:id="rId10"/>
    <sheet name="Tabela 9" sheetId="93" r:id="rId11"/>
    <sheet name="Tabela 10" sheetId="94" r:id="rId12"/>
    <sheet name="Tabela 11" sheetId="50" r:id="rId13"/>
    <sheet name="Tabela 12" sheetId="58" r:id="rId14"/>
    <sheet name="Tabela 13" sheetId="89" r:id="rId15"/>
    <sheet name="Tabela 14" sheetId="53" r:id="rId16"/>
    <sheet name="Tabela 15" sheetId="55" r:id="rId17"/>
  </sheets>
  <definedNames>
    <definedName name="_xlnm.Print_Area" localSheetId="2">'Tabela 2'!$A$1:$O$34</definedName>
    <definedName name="_xlnm.Print_Area" localSheetId="6">'Tabela 5a'!$A$1:$L$22</definedName>
  </definedNames>
  <calcPr calcId="152511"/>
</workbook>
</file>

<file path=xl/calcChain.xml><?xml version="1.0" encoding="utf-8"?>
<calcChain xmlns="http://schemas.openxmlformats.org/spreadsheetml/2006/main">
  <c r="K45" i="53" l="1"/>
  <c r="J45" i="53"/>
  <c r="C45" i="53"/>
  <c r="B45" i="53"/>
  <c r="F45" i="53"/>
  <c r="E45" i="53"/>
  <c r="C40" i="89" l="1"/>
  <c r="B40" i="89"/>
  <c r="E10" i="45" l="1"/>
  <c r="E11" i="45"/>
  <c r="E12" i="45"/>
  <c r="E13" i="45"/>
  <c r="E14" i="45"/>
  <c r="E15" i="45"/>
  <c r="E16" i="45"/>
  <c r="E17" i="45"/>
  <c r="E18" i="45"/>
  <c r="E19" i="45"/>
  <c r="E20" i="45"/>
  <c r="E21" i="45"/>
  <c r="E22" i="45"/>
  <c r="E23" i="45"/>
  <c r="E24" i="45"/>
  <c r="E25" i="45"/>
  <c r="E26" i="45"/>
  <c r="D25" i="41" l="1"/>
  <c r="D26" i="41"/>
  <c r="D27" i="41"/>
  <c r="D28" i="41"/>
  <c r="D29" i="41"/>
  <c r="D30" i="41"/>
  <c r="D31" i="41"/>
  <c r="D32" i="41"/>
  <c r="D24" i="41"/>
  <c r="D23" i="41"/>
  <c r="D22" i="41"/>
  <c r="D13" i="41"/>
  <c r="D14" i="41"/>
  <c r="D15" i="41"/>
  <c r="D16" i="41"/>
  <c r="D17" i="41"/>
  <c r="D18" i="41"/>
  <c r="D19" i="41"/>
  <c r="D20" i="41"/>
  <c r="D21" i="41"/>
  <c r="D12" i="41"/>
  <c r="D11" i="41"/>
  <c r="D10" i="41"/>
  <c r="D11" i="76" l="1"/>
  <c r="D12" i="76"/>
  <c r="D13" i="76"/>
  <c r="D14" i="76"/>
  <c r="D15" i="76"/>
  <c r="D16" i="76"/>
  <c r="D17" i="76"/>
  <c r="D18" i="76"/>
  <c r="D19" i="76"/>
  <c r="D20" i="76"/>
  <c r="D21" i="76"/>
  <c r="D22" i="76"/>
  <c r="D23" i="76"/>
  <c r="D24" i="76"/>
  <c r="D25" i="76"/>
  <c r="D26" i="76"/>
  <c r="D27" i="76"/>
  <c r="D28" i="76"/>
  <c r="D29" i="76"/>
  <c r="D30" i="76"/>
  <c r="D31" i="76"/>
  <c r="D32" i="76"/>
  <c r="D33" i="76"/>
  <c r="D34" i="76"/>
  <c r="D35" i="76"/>
  <c r="D36" i="76"/>
  <c r="D37" i="76"/>
  <c r="D38" i="76"/>
  <c r="D39" i="76"/>
  <c r="D40" i="76"/>
  <c r="D41" i="76"/>
  <c r="D42" i="76"/>
  <c r="D43" i="76"/>
  <c r="D44" i="76"/>
  <c r="D10" i="76" l="1"/>
  <c r="D45" i="76" s="1"/>
  <c r="F40" i="89" l="1"/>
  <c r="D10" i="55" l="1"/>
  <c r="F23" i="55"/>
  <c r="F24" i="55"/>
  <c r="F25" i="55"/>
  <c r="F26" i="55"/>
  <c r="F27" i="55"/>
  <c r="F28" i="55"/>
  <c r="F29" i="55"/>
  <c r="F30" i="55"/>
  <c r="F31" i="55"/>
  <c r="F32" i="55"/>
  <c r="F22" i="55"/>
  <c r="F12" i="55"/>
  <c r="F13" i="55"/>
  <c r="F14" i="55"/>
  <c r="F15" i="55"/>
  <c r="F16" i="55"/>
  <c r="F17" i="55"/>
  <c r="F18" i="55"/>
  <c r="F19" i="55"/>
  <c r="F20" i="55"/>
  <c r="F21" i="55"/>
  <c r="F10" i="55"/>
  <c r="F11" i="55"/>
  <c r="H10" i="76" l="1"/>
  <c r="H11" i="76"/>
  <c r="H12" i="76"/>
  <c r="H13" i="76"/>
  <c r="H14" i="76"/>
  <c r="H15" i="76"/>
  <c r="H16" i="76"/>
  <c r="H17" i="76"/>
  <c r="H18" i="76"/>
  <c r="H19" i="76"/>
  <c r="H20" i="76"/>
  <c r="H21" i="76"/>
  <c r="H22" i="76"/>
  <c r="H23" i="76"/>
  <c r="H24" i="76"/>
  <c r="H25" i="76"/>
  <c r="H26" i="76"/>
  <c r="H27" i="76"/>
  <c r="H28" i="76"/>
  <c r="H29" i="76"/>
  <c r="H30" i="76"/>
  <c r="H31" i="76"/>
  <c r="H32" i="76"/>
  <c r="H33" i="76"/>
  <c r="H34" i="76"/>
  <c r="H35" i="76"/>
  <c r="H36" i="76"/>
  <c r="H37" i="76"/>
  <c r="H38" i="76"/>
  <c r="H39" i="76"/>
  <c r="H40" i="76"/>
  <c r="H41" i="76"/>
  <c r="H42" i="76"/>
  <c r="H43" i="76"/>
  <c r="H44" i="76"/>
  <c r="H45" i="76" l="1"/>
  <c r="E40" i="89" l="1"/>
  <c r="F45" i="94" l="1"/>
  <c r="F44" i="94"/>
  <c r="F42" i="94"/>
  <c r="F41" i="94"/>
  <c r="F40" i="94"/>
  <c r="F39" i="94"/>
  <c r="F38" i="94"/>
  <c r="F37" i="94"/>
  <c r="F36" i="94"/>
  <c r="F35" i="94"/>
  <c r="F34" i="94"/>
  <c r="F33" i="94"/>
  <c r="F32" i="94"/>
  <c r="F31" i="94"/>
  <c r="F30" i="94"/>
  <c r="F29" i="94"/>
  <c r="F28" i="94"/>
  <c r="F27" i="94"/>
  <c r="F26" i="94"/>
  <c r="F25" i="94"/>
  <c r="F24" i="94"/>
  <c r="F23" i="94"/>
  <c r="F22" i="94"/>
  <c r="F21" i="94"/>
  <c r="F20" i="94"/>
  <c r="F19" i="94"/>
  <c r="F18" i="94"/>
  <c r="F17" i="94"/>
  <c r="F16" i="94"/>
  <c r="F15" i="94"/>
  <c r="F14" i="94"/>
  <c r="F13" i="94"/>
  <c r="F12" i="94"/>
  <c r="F11" i="94"/>
  <c r="F10" i="94"/>
  <c r="F9" i="94"/>
  <c r="I45" i="93"/>
  <c r="H45" i="93"/>
  <c r="E45" i="93"/>
  <c r="D45" i="93"/>
  <c r="I44" i="93"/>
  <c r="H44" i="93"/>
  <c r="E44" i="93"/>
  <c r="D44" i="93"/>
  <c r="I43" i="93"/>
  <c r="H43" i="93"/>
  <c r="E43" i="93"/>
  <c r="D43" i="93"/>
  <c r="I42" i="93"/>
  <c r="H42" i="93"/>
  <c r="E42" i="93"/>
  <c r="D42" i="93"/>
  <c r="I41" i="93"/>
  <c r="H41" i="93"/>
  <c r="E41" i="93"/>
  <c r="D41" i="93"/>
  <c r="I40" i="93"/>
  <c r="H40" i="93"/>
  <c r="E40" i="93"/>
  <c r="D40" i="93"/>
  <c r="I39" i="93"/>
  <c r="H39" i="93"/>
  <c r="E39" i="93"/>
  <c r="D39" i="93"/>
  <c r="I38" i="93"/>
  <c r="H38" i="93"/>
  <c r="E38" i="93"/>
  <c r="D38" i="93"/>
  <c r="I37" i="93"/>
  <c r="H37" i="93"/>
  <c r="E37" i="93"/>
  <c r="D37" i="93"/>
  <c r="I36" i="93"/>
  <c r="H36" i="93"/>
  <c r="E36" i="93"/>
  <c r="D36" i="93"/>
  <c r="I35" i="93"/>
  <c r="H35" i="93"/>
  <c r="E35" i="93"/>
  <c r="D35" i="93"/>
  <c r="I34" i="93"/>
  <c r="H34" i="93"/>
  <c r="E34" i="93"/>
  <c r="D34" i="93"/>
  <c r="I33" i="93"/>
  <c r="H33" i="93"/>
  <c r="E33" i="93"/>
  <c r="D33" i="93"/>
  <c r="I32" i="93"/>
  <c r="H32" i="93"/>
  <c r="E32" i="93"/>
  <c r="D32" i="93"/>
  <c r="I31" i="93"/>
  <c r="H31" i="93"/>
  <c r="E31" i="93"/>
  <c r="D31" i="93"/>
  <c r="I30" i="93"/>
  <c r="H30" i="93"/>
  <c r="E30" i="93"/>
  <c r="D30" i="93"/>
  <c r="I29" i="93"/>
  <c r="H29" i="93"/>
  <c r="E29" i="93"/>
  <c r="D29" i="93"/>
  <c r="I28" i="93"/>
  <c r="H28" i="93"/>
  <c r="E28" i="93"/>
  <c r="D28" i="93"/>
  <c r="I27" i="93"/>
  <c r="H27" i="93"/>
  <c r="E27" i="93"/>
  <c r="D27" i="93"/>
  <c r="I26" i="93"/>
  <c r="H26" i="93"/>
  <c r="E26" i="93"/>
  <c r="D26" i="93"/>
  <c r="I25" i="93"/>
  <c r="H25" i="93"/>
  <c r="E25" i="93"/>
  <c r="D25" i="93"/>
  <c r="I24" i="93"/>
  <c r="H24" i="93"/>
  <c r="E24" i="93"/>
  <c r="D24" i="93"/>
  <c r="I23" i="93"/>
  <c r="H23" i="93"/>
  <c r="E23" i="93"/>
  <c r="D23" i="93"/>
  <c r="I22" i="93"/>
  <c r="H22" i="93"/>
  <c r="E22" i="93"/>
  <c r="D22" i="93"/>
  <c r="I21" i="93"/>
  <c r="H21" i="93"/>
  <c r="E21" i="93"/>
  <c r="D21" i="93"/>
  <c r="I20" i="93"/>
  <c r="H20" i="93"/>
  <c r="E20" i="93"/>
  <c r="D20" i="93"/>
  <c r="I19" i="93"/>
  <c r="H19" i="93"/>
  <c r="E19" i="93"/>
  <c r="D19" i="93"/>
  <c r="I18" i="93"/>
  <c r="H18" i="93"/>
  <c r="E18" i="93"/>
  <c r="D18" i="93"/>
  <c r="I17" i="93"/>
  <c r="H17" i="93"/>
  <c r="E17" i="93"/>
  <c r="D17" i="93"/>
  <c r="I16" i="93"/>
  <c r="H16" i="93"/>
  <c r="E16" i="93"/>
  <c r="D16" i="93"/>
  <c r="I15" i="93"/>
  <c r="H15" i="93"/>
  <c r="E15" i="93"/>
  <c r="D15" i="93"/>
  <c r="I14" i="93"/>
  <c r="H14" i="93"/>
  <c r="E14" i="93"/>
  <c r="D14" i="93"/>
  <c r="I13" i="93"/>
  <c r="H13" i="93"/>
  <c r="E13" i="93"/>
  <c r="D13" i="93"/>
  <c r="I12" i="93"/>
  <c r="H12" i="93"/>
  <c r="E12" i="93"/>
  <c r="D12" i="93"/>
  <c r="I11" i="93"/>
  <c r="H11" i="93"/>
  <c r="E11" i="93"/>
  <c r="D11" i="93"/>
  <c r="I10" i="93"/>
  <c r="H10" i="93"/>
  <c r="E10" i="93"/>
  <c r="D10" i="93"/>
  <c r="F44" i="92"/>
  <c r="E44" i="92"/>
  <c r="D44" i="92"/>
  <c r="C44" i="92"/>
  <c r="C45" i="92" s="1"/>
  <c r="F41" i="92"/>
  <c r="E41" i="92"/>
  <c r="D41" i="92"/>
  <c r="C41" i="92"/>
  <c r="C42" i="92" s="1"/>
  <c r="D10" i="91"/>
  <c r="E10" i="91"/>
  <c r="H10" i="91"/>
  <c r="I10" i="91"/>
  <c r="N10" i="91"/>
  <c r="D11" i="91"/>
  <c r="E11" i="91"/>
  <c r="H11" i="91"/>
  <c r="I11" i="91"/>
  <c r="J11" i="91"/>
  <c r="N11" i="91"/>
  <c r="O11" i="91"/>
  <c r="D12" i="91"/>
  <c r="E12" i="91"/>
  <c r="H12" i="91"/>
  <c r="I12" i="91"/>
  <c r="J12" i="91"/>
  <c r="N12" i="91"/>
  <c r="O12" i="91"/>
  <c r="D13" i="91"/>
  <c r="E13" i="91"/>
  <c r="H13" i="91"/>
  <c r="I13" i="91"/>
  <c r="J13" i="91"/>
  <c r="N13" i="91"/>
  <c r="O13" i="91"/>
  <c r="D14" i="91"/>
  <c r="E14" i="91"/>
  <c r="H14" i="91"/>
  <c r="I14" i="91"/>
  <c r="J14" i="91"/>
  <c r="N14" i="91"/>
  <c r="O14" i="91"/>
  <c r="D15" i="91"/>
  <c r="E15" i="91"/>
  <c r="H15" i="91"/>
  <c r="I15" i="91"/>
  <c r="J15" i="91"/>
  <c r="N15" i="91"/>
  <c r="O15" i="91"/>
  <c r="D16" i="91"/>
  <c r="E16" i="91"/>
  <c r="H16" i="91"/>
  <c r="I16" i="91"/>
  <c r="J16" i="91"/>
  <c r="N16" i="91"/>
  <c r="O16" i="91"/>
  <c r="D17" i="91"/>
  <c r="E17" i="91"/>
  <c r="H17" i="91"/>
  <c r="I17" i="91"/>
  <c r="J17" i="91"/>
  <c r="N17" i="91"/>
  <c r="O17" i="91"/>
  <c r="D18" i="91"/>
  <c r="E18" i="91"/>
  <c r="H18" i="91"/>
  <c r="I18" i="91"/>
  <c r="J18" i="91"/>
  <c r="N18" i="91"/>
  <c r="O18" i="91"/>
  <c r="D19" i="91"/>
  <c r="E19" i="91"/>
  <c r="H19" i="91"/>
  <c r="I19" i="91"/>
  <c r="J19" i="91"/>
  <c r="N19" i="91"/>
  <c r="O19" i="91"/>
  <c r="D20" i="91"/>
  <c r="E20" i="91"/>
  <c r="H20" i="91"/>
  <c r="I20" i="91"/>
  <c r="J20" i="91"/>
  <c r="N20" i="91"/>
  <c r="O20" i="91"/>
  <c r="D21" i="91"/>
  <c r="E21" i="91"/>
  <c r="H21" i="91"/>
  <c r="I21" i="91"/>
  <c r="J21" i="91"/>
  <c r="N21" i="91"/>
  <c r="O21" i="91"/>
  <c r="D22" i="91"/>
  <c r="E22" i="91"/>
  <c r="H22" i="91"/>
  <c r="I22" i="91"/>
  <c r="J22" i="91"/>
  <c r="N22" i="91"/>
  <c r="O22" i="91"/>
  <c r="D30" i="91"/>
  <c r="E30" i="91"/>
  <c r="H30" i="91"/>
  <c r="I30" i="91"/>
  <c r="J30" i="91"/>
  <c r="N30" i="91"/>
  <c r="O30" i="91"/>
  <c r="D25" i="91"/>
  <c r="E25" i="91"/>
  <c r="H25" i="91"/>
  <c r="I25" i="91"/>
  <c r="J25" i="91"/>
  <c r="N25" i="91"/>
  <c r="O25" i="91"/>
  <c r="D27" i="91"/>
  <c r="E27" i="91"/>
  <c r="H27" i="91"/>
  <c r="I27" i="91"/>
  <c r="J27" i="91"/>
  <c r="N27" i="91"/>
  <c r="O27" i="91"/>
  <c r="D24" i="91"/>
  <c r="E24" i="91"/>
  <c r="H24" i="91"/>
  <c r="I24" i="91"/>
  <c r="J24" i="91"/>
  <c r="N24" i="91"/>
  <c r="O24" i="91"/>
  <c r="D28" i="91"/>
  <c r="E28" i="91"/>
  <c r="H28" i="91"/>
  <c r="I28" i="91"/>
  <c r="J28" i="91"/>
  <c r="N28" i="91"/>
  <c r="O28" i="91"/>
  <c r="D32" i="91"/>
  <c r="E32" i="91"/>
  <c r="H32" i="91"/>
  <c r="I32" i="91"/>
  <c r="J32" i="91"/>
  <c r="N32" i="91"/>
  <c r="O32" i="91"/>
  <c r="D31" i="91"/>
  <c r="E31" i="91"/>
  <c r="H31" i="91"/>
  <c r="I31" i="91"/>
  <c r="J31" i="91"/>
  <c r="N31" i="91"/>
  <c r="O31" i="91"/>
  <c r="D23" i="91"/>
  <c r="E23" i="91"/>
  <c r="H23" i="91"/>
  <c r="I23" i="91"/>
  <c r="J23" i="91"/>
  <c r="N23" i="91"/>
  <c r="O23" i="91"/>
  <c r="D29" i="91"/>
  <c r="E29" i="91"/>
  <c r="H29" i="91"/>
  <c r="I29" i="91"/>
  <c r="J29" i="91"/>
  <c r="N29" i="91"/>
  <c r="O29" i="91"/>
  <c r="D26" i="91"/>
  <c r="E26" i="91"/>
  <c r="H26" i="91"/>
  <c r="I26" i="91"/>
  <c r="J26" i="91"/>
  <c r="N26" i="91"/>
  <c r="O26" i="91"/>
  <c r="D45" i="92" l="1"/>
  <c r="E42" i="92"/>
  <c r="E45" i="92"/>
  <c r="F45" i="92"/>
  <c r="D42" i="92"/>
  <c r="F42" i="92"/>
  <c r="J19" i="90"/>
  <c r="I19" i="90"/>
  <c r="F19" i="90"/>
  <c r="E19" i="90"/>
  <c r="L19" i="90"/>
  <c r="K19" i="90"/>
  <c r="H19" i="90"/>
  <c r="G19" i="90"/>
  <c r="D19" i="90"/>
  <c r="C19" i="90"/>
  <c r="C20" i="90" s="1"/>
  <c r="G20" i="90" l="1"/>
  <c r="E20" i="90"/>
  <c r="H20" i="90"/>
  <c r="F20" i="90"/>
  <c r="K20" i="90"/>
  <c r="I20" i="90"/>
  <c r="D20" i="90"/>
  <c r="L20" i="90"/>
  <c r="J20" i="90"/>
  <c r="J40" i="89"/>
  <c r="D40" i="89"/>
  <c r="J39" i="89"/>
  <c r="H39" i="89"/>
  <c r="D39" i="89"/>
  <c r="I39" i="89" s="1"/>
  <c r="J38" i="89"/>
  <c r="H38" i="89"/>
  <c r="D38" i="89"/>
  <c r="K38" i="89" s="1"/>
  <c r="J37" i="89"/>
  <c r="H37" i="89"/>
  <c r="G37" i="89"/>
  <c r="D37" i="89"/>
  <c r="I37" i="89" s="1"/>
  <c r="J36" i="89"/>
  <c r="H36" i="89"/>
  <c r="D36" i="89"/>
  <c r="K36" i="89" s="1"/>
  <c r="J35" i="89"/>
  <c r="H35" i="89"/>
  <c r="D35" i="89"/>
  <c r="I35" i="89" s="1"/>
  <c r="J34" i="89"/>
  <c r="H34" i="89"/>
  <c r="D34" i="89"/>
  <c r="K34" i="89" s="1"/>
  <c r="J33" i="89"/>
  <c r="H33" i="89"/>
  <c r="D33" i="89"/>
  <c r="I33" i="89" s="1"/>
  <c r="J32" i="89"/>
  <c r="H32" i="89"/>
  <c r="D32" i="89"/>
  <c r="K32" i="89" s="1"/>
  <c r="J31" i="89"/>
  <c r="H31" i="89"/>
  <c r="D31" i="89"/>
  <c r="I31" i="89" s="1"/>
  <c r="J30" i="89"/>
  <c r="H30" i="89"/>
  <c r="D30" i="89"/>
  <c r="K30" i="89" s="1"/>
  <c r="J29" i="89"/>
  <c r="H29" i="89"/>
  <c r="D29" i="89"/>
  <c r="I29" i="89" s="1"/>
  <c r="J28" i="89"/>
  <c r="H28" i="89"/>
  <c r="D28" i="89"/>
  <c r="K28" i="89" s="1"/>
  <c r="J27" i="89"/>
  <c r="H27" i="89"/>
  <c r="D27" i="89"/>
  <c r="I27" i="89" s="1"/>
  <c r="J26" i="89"/>
  <c r="H26" i="89"/>
  <c r="D26" i="89"/>
  <c r="K26" i="89" s="1"/>
  <c r="J25" i="89"/>
  <c r="H25" i="89"/>
  <c r="D25" i="89"/>
  <c r="I25" i="89" s="1"/>
  <c r="J24" i="89"/>
  <c r="H24" i="89"/>
  <c r="D24" i="89"/>
  <c r="K24" i="89" s="1"/>
  <c r="J23" i="89"/>
  <c r="H23" i="89"/>
  <c r="D23" i="89"/>
  <c r="I23" i="89" s="1"/>
  <c r="J22" i="89"/>
  <c r="H22" i="89"/>
  <c r="D22" i="89"/>
  <c r="K22" i="89" s="1"/>
  <c r="J21" i="89"/>
  <c r="H21" i="89"/>
  <c r="G21" i="89"/>
  <c r="D21" i="89"/>
  <c r="I21" i="89" s="1"/>
  <c r="J20" i="89"/>
  <c r="H20" i="89"/>
  <c r="D20" i="89"/>
  <c r="K20" i="89" s="1"/>
  <c r="J19" i="89"/>
  <c r="H19" i="89"/>
  <c r="D19" i="89"/>
  <c r="I19" i="89" s="1"/>
  <c r="J18" i="89"/>
  <c r="I18" i="89"/>
  <c r="H18" i="89"/>
  <c r="D18" i="89"/>
  <c r="K18" i="89" s="1"/>
  <c r="J17" i="89"/>
  <c r="H17" i="89"/>
  <c r="D17" i="89"/>
  <c r="I17" i="89" s="1"/>
  <c r="J16" i="89"/>
  <c r="H16" i="89"/>
  <c r="D16" i="89"/>
  <c r="K16" i="89" s="1"/>
  <c r="J15" i="89"/>
  <c r="H15" i="89"/>
  <c r="D15" i="89"/>
  <c r="I15" i="89" s="1"/>
  <c r="J14" i="89"/>
  <c r="H14" i="89"/>
  <c r="D14" i="89"/>
  <c r="K14" i="89" s="1"/>
  <c r="J13" i="89"/>
  <c r="H13" i="89"/>
  <c r="D13" i="89"/>
  <c r="I13" i="89" s="1"/>
  <c r="J12" i="89"/>
  <c r="I12" i="89"/>
  <c r="H12" i="89"/>
  <c r="D12" i="89"/>
  <c r="K12" i="89" s="1"/>
  <c r="J11" i="89"/>
  <c r="H11" i="89"/>
  <c r="D11" i="89"/>
  <c r="I11" i="89" s="1"/>
  <c r="J10" i="89"/>
  <c r="H10" i="89"/>
  <c r="D10" i="89"/>
  <c r="K10" i="89" s="1"/>
  <c r="G35" i="89" l="1"/>
  <c r="I10" i="89"/>
  <c r="I20" i="89"/>
  <c r="G11" i="89"/>
  <c r="G13" i="89"/>
  <c r="G19" i="89"/>
  <c r="G29" i="89"/>
  <c r="G27" i="89"/>
  <c r="I26" i="89"/>
  <c r="I28" i="89"/>
  <c r="I34" i="89"/>
  <c r="I36" i="89"/>
  <c r="K23" i="89"/>
  <c r="G15" i="89"/>
  <c r="K17" i="89"/>
  <c r="G23" i="89"/>
  <c r="G31" i="89"/>
  <c r="K33" i="89"/>
  <c r="G39" i="89"/>
  <c r="K11" i="89"/>
  <c r="I14" i="89"/>
  <c r="G17" i="89"/>
  <c r="K19" i="89"/>
  <c r="I22" i="89"/>
  <c r="G25" i="89"/>
  <c r="K27" i="89"/>
  <c r="I30" i="89"/>
  <c r="G33" i="89"/>
  <c r="K35" i="89"/>
  <c r="I38" i="89"/>
  <c r="K15" i="89"/>
  <c r="K31" i="89"/>
  <c r="K39" i="89"/>
  <c r="K25" i="89"/>
  <c r="K13" i="89"/>
  <c r="I16" i="89"/>
  <c r="K21" i="89"/>
  <c r="I24" i="89"/>
  <c r="K29" i="89"/>
  <c r="I32" i="89"/>
  <c r="K37" i="89"/>
  <c r="G10" i="89"/>
  <c r="G12" i="89"/>
  <c r="G14" i="89"/>
  <c r="G16" i="89"/>
  <c r="G18" i="89"/>
  <c r="G20" i="89"/>
  <c r="G22" i="89"/>
  <c r="G24" i="89"/>
  <c r="G26" i="89"/>
  <c r="G28" i="89"/>
  <c r="G30" i="89"/>
  <c r="G32" i="89"/>
  <c r="G34" i="89"/>
  <c r="G36" i="89"/>
  <c r="G38" i="89"/>
  <c r="H40" i="89"/>
  <c r="K40" i="89"/>
  <c r="G40" i="89"/>
  <c r="I40" i="89" l="1"/>
  <c r="C35" i="58"/>
  <c r="C36" i="58"/>
  <c r="G9" i="43" l="1"/>
  <c r="G10" i="43"/>
  <c r="G11" i="43"/>
  <c r="G12" i="43"/>
  <c r="G13" i="43"/>
  <c r="G14" i="43"/>
  <c r="G15" i="43"/>
  <c r="G16" i="43"/>
  <c r="G17" i="43"/>
  <c r="G18" i="43"/>
  <c r="G19" i="43"/>
  <c r="G20" i="43"/>
  <c r="G21" i="43"/>
  <c r="G22" i="43"/>
  <c r="G23" i="43"/>
  <c r="G24" i="43"/>
  <c r="G25" i="43"/>
  <c r="G26" i="43"/>
  <c r="G27" i="43"/>
  <c r="G28" i="43"/>
  <c r="G29" i="43"/>
  <c r="G30" i="43"/>
  <c r="G31" i="43"/>
  <c r="G32" i="43"/>
  <c r="G33" i="43"/>
  <c r="G34" i="43"/>
  <c r="G35" i="43"/>
  <c r="G36" i="43"/>
  <c r="G37" i="43"/>
  <c r="G38" i="43"/>
  <c r="G39" i="43"/>
  <c r="G40" i="43"/>
  <c r="G41" i="43"/>
  <c r="G42" i="43"/>
  <c r="G43" i="43"/>
  <c r="G44" i="43"/>
  <c r="G45" i="43"/>
  <c r="G46" i="43"/>
  <c r="C10" i="45" l="1"/>
  <c r="C11" i="45"/>
  <c r="C12" i="45"/>
  <c r="C13" i="45"/>
  <c r="C14" i="45"/>
  <c r="C15" i="45"/>
  <c r="C16" i="45"/>
  <c r="C17" i="45"/>
  <c r="C18" i="45"/>
  <c r="C19" i="45"/>
  <c r="C20" i="45"/>
  <c r="C21" i="45"/>
  <c r="C22" i="45"/>
  <c r="C23" i="45"/>
  <c r="C24" i="45"/>
  <c r="C25" i="45"/>
  <c r="E32" i="76" l="1"/>
  <c r="D20" i="55" l="1"/>
  <c r="E20" i="55"/>
  <c r="J20" i="55"/>
  <c r="H20" i="41" l="1"/>
  <c r="I20" i="41"/>
  <c r="O20" i="41"/>
  <c r="N20" i="41"/>
  <c r="E20" i="41"/>
  <c r="J20" i="41"/>
  <c r="I32" i="76" l="1"/>
  <c r="D12" i="50"/>
  <c r="D13" i="50"/>
  <c r="D14" i="50"/>
  <c r="D15" i="50"/>
  <c r="D16" i="50"/>
  <c r="D17" i="50"/>
  <c r="D18" i="50"/>
  <c r="D19" i="50"/>
  <c r="D20" i="50"/>
  <c r="D21" i="50"/>
  <c r="D22" i="50"/>
  <c r="D23" i="50"/>
  <c r="D24" i="50"/>
  <c r="D25" i="50"/>
  <c r="D26" i="50"/>
  <c r="D27" i="50"/>
  <c r="D28" i="50"/>
  <c r="D29" i="50"/>
  <c r="D30" i="50"/>
  <c r="D31" i="50"/>
  <c r="D32" i="50"/>
  <c r="D33" i="50"/>
  <c r="D34" i="50"/>
  <c r="D35" i="50"/>
  <c r="D36" i="50"/>
  <c r="D37" i="50"/>
  <c r="D38" i="50"/>
  <c r="D39" i="50"/>
  <c r="D40" i="50"/>
  <c r="D41" i="50"/>
  <c r="D42" i="50"/>
  <c r="D43" i="50"/>
  <c r="D44" i="50"/>
  <c r="D45" i="50"/>
  <c r="D46" i="50"/>
  <c r="D47" i="50"/>
  <c r="E46" i="46" l="1"/>
  <c r="E45" i="46"/>
  <c r="D45" i="46"/>
  <c r="E44" i="46"/>
  <c r="D44" i="46"/>
  <c r="E43" i="46"/>
  <c r="D43" i="46"/>
  <c r="E42" i="46"/>
  <c r="D42" i="46"/>
  <c r="E41" i="46"/>
  <c r="D41" i="46"/>
  <c r="E40" i="46"/>
  <c r="D40" i="46"/>
  <c r="E39" i="46"/>
  <c r="D39" i="46"/>
  <c r="E38" i="46"/>
  <c r="D38" i="46"/>
  <c r="E37" i="46"/>
  <c r="D37" i="46"/>
  <c r="E36" i="46"/>
  <c r="D36" i="46"/>
  <c r="E35" i="46"/>
  <c r="D35" i="46"/>
  <c r="E34" i="46"/>
  <c r="D34" i="46"/>
  <c r="E33" i="46"/>
  <c r="D33" i="46"/>
  <c r="E32" i="46"/>
  <c r="D32" i="46"/>
  <c r="E31" i="46"/>
  <c r="D31" i="46"/>
  <c r="E30" i="46"/>
  <c r="D30" i="46"/>
  <c r="E29" i="46"/>
  <c r="D29" i="46"/>
  <c r="E28" i="46"/>
  <c r="D28" i="46"/>
  <c r="E27" i="46"/>
  <c r="D27" i="46"/>
  <c r="E26" i="46"/>
  <c r="D26" i="46"/>
  <c r="E25" i="46"/>
  <c r="D25" i="46"/>
  <c r="E24" i="46"/>
  <c r="D24" i="46"/>
  <c r="E23" i="46"/>
  <c r="D23" i="46"/>
  <c r="E22" i="46"/>
  <c r="D22" i="46"/>
  <c r="E21" i="46"/>
  <c r="D21" i="46"/>
  <c r="E20" i="46"/>
  <c r="D20" i="46"/>
  <c r="E19" i="46"/>
  <c r="D19" i="46"/>
  <c r="E18" i="46"/>
  <c r="D18" i="46"/>
  <c r="E17" i="46"/>
  <c r="D17" i="46"/>
  <c r="E16" i="46"/>
  <c r="D16" i="46"/>
  <c r="E15" i="46"/>
  <c r="D15" i="46"/>
  <c r="E14" i="46"/>
  <c r="D14" i="46"/>
  <c r="E13" i="46"/>
  <c r="D13" i="46"/>
  <c r="E12" i="46"/>
  <c r="D12" i="46"/>
  <c r="E11" i="46"/>
  <c r="D11" i="46"/>
  <c r="H31" i="43"/>
  <c r="I45" i="76"/>
  <c r="E45" i="76"/>
  <c r="I44" i="76"/>
  <c r="E44" i="76"/>
  <c r="I43" i="76"/>
  <c r="E43" i="76"/>
  <c r="I42" i="76"/>
  <c r="E42" i="76"/>
  <c r="I41" i="76"/>
  <c r="E41" i="76"/>
  <c r="I40" i="76"/>
  <c r="E40" i="76"/>
  <c r="I39" i="76"/>
  <c r="E39" i="76"/>
  <c r="I38" i="76"/>
  <c r="E38" i="76"/>
  <c r="I37" i="76"/>
  <c r="E37" i="76"/>
  <c r="I36" i="76"/>
  <c r="E36" i="76"/>
  <c r="I35" i="76"/>
  <c r="E35" i="76"/>
  <c r="I34" i="76"/>
  <c r="E34" i="76"/>
  <c r="I33" i="76"/>
  <c r="E33" i="76"/>
  <c r="I31" i="76"/>
  <c r="E31" i="76"/>
  <c r="I30" i="76"/>
  <c r="E30" i="76"/>
  <c r="I29" i="76"/>
  <c r="E29" i="76"/>
  <c r="I28" i="76"/>
  <c r="E28" i="76"/>
  <c r="I27" i="76"/>
  <c r="E27" i="76"/>
  <c r="I26" i="76"/>
  <c r="E26" i="76"/>
  <c r="I25" i="76"/>
  <c r="E25" i="76"/>
  <c r="I24" i="76"/>
  <c r="E24" i="76"/>
  <c r="I23" i="76"/>
  <c r="E23" i="76"/>
  <c r="I22" i="76"/>
  <c r="E22" i="76"/>
  <c r="I21" i="76"/>
  <c r="E21" i="76"/>
  <c r="I20" i="76"/>
  <c r="E20" i="76"/>
  <c r="I19" i="76"/>
  <c r="E19" i="76"/>
  <c r="I18" i="76"/>
  <c r="E18" i="76"/>
  <c r="I17" i="76"/>
  <c r="E17" i="76"/>
  <c r="I16" i="76"/>
  <c r="E16" i="76"/>
  <c r="I15" i="76"/>
  <c r="E15" i="76"/>
  <c r="I14" i="76"/>
  <c r="E14" i="76"/>
  <c r="I13" i="76"/>
  <c r="E13" i="76"/>
  <c r="I12" i="76"/>
  <c r="E12" i="76"/>
  <c r="I11" i="76"/>
  <c r="E11" i="76"/>
  <c r="I10" i="76"/>
  <c r="E10" i="76"/>
  <c r="H31" i="53"/>
  <c r="J31" i="53"/>
  <c r="D31" i="53"/>
  <c r="I31" i="53" s="1"/>
  <c r="D32" i="53"/>
  <c r="G32" i="53" s="1"/>
  <c r="L35" i="58"/>
  <c r="J35" i="58"/>
  <c r="J36" i="58"/>
  <c r="I32" i="41"/>
  <c r="H32" i="41"/>
  <c r="I31" i="41"/>
  <c r="H31" i="41"/>
  <c r="I30" i="41"/>
  <c r="H30" i="41"/>
  <c r="I29" i="41"/>
  <c r="H29" i="41"/>
  <c r="I28" i="41"/>
  <c r="H28" i="41"/>
  <c r="I27" i="41"/>
  <c r="H27" i="41"/>
  <c r="I26" i="41"/>
  <c r="H26" i="41"/>
  <c r="I25" i="41"/>
  <c r="H25" i="41"/>
  <c r="I24" i="41"/>
  <c r="H24" i="41"/>
  <c r="I21" i="41"/>
  <c r="H21" i="41"/>
  <c r="I23" i="41"/>
  <c r="H23" i="41"/>
  <c r="I22" i="41"/>
  <c r="H22" i="41"/>
  <c r="I19" i="41"/>
  <c r="H19" i="41"/>
  <c r="I18" i="41"/>
  <c r="H18" i="41"/>
  <c r="I17" i="41"/>
  <c r="H17" i="41"/>
  <c r="I16" i="41"/>
  <c r="H16" i="41"/>
  <c r="I15" i="41"/>
  <c r="H15" i="41"/>
  <c r="I14" i="41"/>
  <c r="H14" i="41"/>
  <c r="I13" i="41"/>
  <c r="H13" i="41"/>
  <c r="I12" i="41"/>
  <c r="H12" i="41"/>
  <c r="I11" i="41"/>
  <c r="H11" i="41"/>
  <c r="I10" i="41"/>
  <c r="H10" i="41"/>
  <c r="J12" i="55"/>
  <c r="J13" i="55"/>
  <c r="J14" i="55"/>
  <c r="J15" i="55"/>
  <c r="J16" i="55"/>
  <c r="J17" i="55"/>
  <c r="J18" i="55"/>
  <c r="J19" i="55"/>
  <c r="J11" i="55"/>
  <c r="D11" i="55"/>
  <c r="D12" i="55"/>
  <c r="D13" i="55"/>
  <c r="D14" i="55"/>
  <c r="D15" i="55"/>
  <c r="D16" i="55"/>
  <c r="D17" i="55"/>
  <c r="D18" i="55"/>
  <c r="D19" i="55"/>
  <c r="D22" i="55"/>
  <c r="D23" i="55"/>
  <c r="D21" i="55"/>
  <c r="D24" i="55"/>
  <c r="D25" i="55"/>
  <c r="D26" i="55"/>
  <c r="D27" i="55"/>
  <c r="D28" i="55"/>
  <c r="D29" i="55"/>
  <c r="D30" i="55"/>
  <c r="D31" i="55"/>
  <c r="D32" i="55"/>
  <c r="J32" i="55"/>
  <c r="E32" i="55"/>
  <c r="J31" i="55"/>
  <c r="E31" i="55"/>
  <c r="J30" i="55"/>
  <c r="E30" i="55"/>
  <c r="J29" i="55"/>
  <c r="E29" i="55"/>
  <c r="J28" i="55"/>
  <c r="E28" i="55"/>
  <c r="J27" i="55"/>
  <c r="E27" i="55"/>
  <c r="J26" i="55"/>
  <c r="E26" i="55"/>
  <c r="J25" i="55"/>
  <c r="E25" i="55"/>
  <c r="J24" i="55"/>
  <c r="E24" i="55"/>
  <c r="J21" i="55"/>
  <c r="E21" i="55"/>
  <c r="J23" i="55"/>
  <c r="E23" i="55"/>
  <c r="J22" i="55"/>
  <c r="E22" i="55"/>
  <c r="E19" i="55"/>
  <c r="E18" i="55"/>
  <c r="E17" i="55"/>
  <c r="E16" i="55"/>
  <c r="E15" i="55"/>
  <c r="E14" i="55"/>
  <c r="E13" i="55"/>
  <c r="E12" i="55"/>
  <c r="E11" i="55"/>
  <c r="E10" i="55"/>
  <c r="J44" i="53"/>
  <c r="D44" i="53"/>
  <c r="H44" i="53" s="1"/>
  <c r="J43" i="53"/>
  <c r="H43" i="53"/>
  <c r="D43" i="53"/>
  <c r="J42" i="53"/>
  <c r="H42" i="53"/>
  <c r="D42" i="53"/>
  <c r="I42" i="53" s="1"/>
  <c r="J41" i="53"/>
  <c r="H41" i="53"/>
  <c r="D41" i="53"/>
  <c r="I41" i="53" s="1"/>
  <c r="J40" i="53"/>
  <c r="H40" i="53"/>
  <c r="D40" i="53"/>
  <c r="I40" i="53" s="1"/>
  <c r="J39" i="53"/>
  <c r="H39" i="53"/>
  <c r="D39" i="53"/>
  <c r="I39" i="53" s="1"/>
  <c r="J38" i="53"/>
  <c r="H38" i="53"/>
  <c r="D38" i="53"/>
  <c r="I38" i="53" s="1"/>
  <c r="J37" i="53"/>
  <c r="H37" i="53"/>
  <c r="D37" i="53"/>
  <c r="I37" i="53" s="1"/>
  <c r="J36" i="53"/>
  <c r="H36" i="53"/>
  <c r="D36" i="53"/>
  <c r="K36" i="53" s="1"/>
  <c r="J35" i="53"/>
  <c r="H35" i="53"/>
  <c r="D35" i="53"/>
  <c r="I35" i="53" s="1"/>
  <c r="J34" i="53"/>
  <c r="H34" i="53"/>
  <c r="D34" i="53"/>
  <c r="I34" i="53" s="1"/>
  <c r="J33" i="53"/>
  <c r="H33" i="53"/>
  <c r="D33" i="53"/>
  <c r="I33" i="53" s="1"/>
  <c r="J32" i="53"/>
  <c r="H32" i="53"/>
  <c r="J30" i="53"/>
  <c r="H30" i="53"/>
  <c r="D30" i="53"/>
  <c r="I30" i="53" s="1"/>
  <c r="J29" i="53"/>
  <c r="H29" i="53"/>
  <c r="D29" i="53"/>
  <c r="I29" i="53" s="1"/>
  <c r="J28" i="53"/>
  <c r="H28" i="53"/>
  <c r="D28" i="53"/>
  <c r="I28" i="53" s="1"/>
  <c r="J27" i="53"/>
  <c r="H27" i="53"/>
  <c r="D27" i="53"/>
  <c r="I27" i="53" s="1"/>
  <c r="J26" i="53"/>
  <c r="H26" i="53"/>
  <c r="D26" i="53"/>
  <c r="I26" i="53" s="1"/>
  <c r="J25" i="53"/>
  <c r="H25" i="53"/>
  <c r="D25" i="53"/>
  <c r="I25" i="53" s="1"/>
  <c r="J24" i="53"/>
  <c r="H24" i="53"/>
  <c r="D24" i="53"/>
  <c r="K24" i="53" s="1"/>
  <c r="J23" i="53"/>
  <c r="H23" i="53"/>
  <c r="D23" i="53"/>
  <c r="I23" i="53" s="1"/>
  <c r="J22" i="53"/>
  <c r="H22" i="53"/>
  <c r="D22" i="53"/>
  <c r="I22" i="53" s="1"/>
  <c r="J21" i="53"/>
  <c r="H21" i="53"/>
  <c r="D21" i="53"/>
  <c r="I21" i="53" s="1"/>
  <c r="J20" i="53"/>
  <c r="H20" i="53"/>
  <c r="D20" i="53"/>
  <c r="I20" i="53" s="1"/>
  <c r="J19" i="53"/>
  <c r="H19" i="53"/>
  <c r="D19" i="53"/>
  <c r="I19" i="53" s="1"/>
  <c r="J18" i="53"/>
  <c r="H18" i="53"/>
  <c r="D18" i="53"/>
  <c r="K18" i="53" s="1"/>
  <c r="J17" i="53"/>
  <c r="H17" i="53"/>
  <c r="D17" i="53"/>
  <c r="I17" i="53" s="1"/>
  <c r="J16" i="53"/>
  <c r="H16" i="53"/>
  <c r="D16" i="53"/>
  <c r="K16" i="53" s="1"/>
  <c r="J15" i="53"/>
  <c r="H15" i="53"/>
  <c r="D15" i="53"/>
  <c r="I15" i="53" s="1"/>
  <c r="J14" i="53"/>
  <c r="H14" i="53"/>
  <c r="D14" i="53"/>
  <c r="I14" i="53" s="1"/>
  <c r="J13" i="53"/>
  <c r="H13" i="53"/>
  <c r="D13" i="53"/>
  <c r="I13" i="53" s="1"/>
  <c r="J12" i="53"/>
  <c r="H12" i="53"/>
  <c r="D12" i="53"/>
  <c r="I12" i="53" s="1"/>
  <c r="J11" i="53"/>
  <c r="H11" i="53"/>
  <c r="D11" i="53"/>
  <c r="I11" i="53" s="1"/>
  <c r="J10" i="53"/>
  <c r="H10" i="53"/>
  <c r="D10" i="53"/>
  <c r="I10" i="53" s="1"/>
  <c r="L42" i="58"/>
  <c r="J42" i="58"/>
  <c r="C42" i="58"/>
  <c r="L41" i="58"/>
  <c r="J41" i="58"/>
  <c r="C41" i="58"/>
  <c r="L40" i="58"/>
  <c r="J40" i="58"/>
  <c r="C40" i="58"/>
  <c r="L39" i="58"/>
  <c r="J39" i="58"/>
  <c r="C39" i="58"/>
  <c r="L38" i="58"/>
  <c r="J38" i="58"/>
  <c r="C38" i="58"/>
  <c r="L37" i="58"/>
  <c r="J37" i="58"/>
  <c r="C37" i="58"/>
  <c r="L36" i="58"/>
  <c r="L34" i="58"/>
  <c r="J34" i="58"/>
  <c r="C34" i="58"/>
  <c r="L33" i="58"/>
  <c r="J33" i="58"/>
  <c r="C33" i="58"/>
  <c r="L32" i="58"/>
  <c r="J32" i="58"/>
  <c r="C32" i="58"/>
  <c r="L31" i="58"/>
  <c r="J31" i="58"/>
  <c r="C31" i="58"/>
  <c r="L30" i="58"/>
  <c r="J30" i="58"/>
  <c r="C30" i="58"/>
  <c r="L29" i="58"/>
  <c r="J29" i="58"/>
  <c r="C29" i="58"/>
  <c r="L28" i="58"/>
  <c r="J28" i="58"/>
  <c r="C28" i="58"/>
  <c r="L27" i="58"/>
  <c r="J27" i="58"/>
  <c r="C27" i="58"/>
  <c r="L26" i="58"/>
  <c r="J26" i="58"/>
  <c r="C26" i="58"/>
  <c r="L25" i="58"/>
  <c r="J25" i="58"/>
  <c r="C25" i="58"/>
  <c r="L24" i="58"/>
  <c r="J24" i="58"/>
  <c r="C24" i="58"/>
  <c r="L23" i="58"/>
  <c r="J23" i="58"/>
  <c r="C23" i="58"/>
  <c r="L22" i="58"/>
  <c r="J22" i="58"/>
  <c r="C22" i="58"/>
  <c r="L21" i="58"/>
  <c r="J21" i="58"/>
  <c r="C21" i="58"/>
  <c r="L20" i="58"/>
  <c r="J20" i="58"/>
  <c r="C20" i="58"/>
  <c r="L19" i="58"/>
  <c r="J19" i="58"/>
  <c r="C19" i="58"/>
  <c r="L18" i="58"/>
  <c r="J18" i="58"/>
  <c r="C18" i="58"/>
  <c r="L17" i="58"/>
  <c r="J17" i="58"/>
  <c r="C17" i="58"/>
  <c r="L16" i="58"/>
  <c r="J16" i="58"/>
  <c r="C16" i="58"/>
  <c r="L15" i="58"/>
  <c r="J15" i="58"/>
  <c r="C15" i="58"/>
  <c r="L14" i="58"/>
  <c r="J14" i="58"/>
  <c r="C14" i="58"/>
  <c r="L13" i="58"/>
  <c r="J13" i="58"/>
  <c r="C13" i="58"/>
  <c r="L12" i="58"/>
  <c r="J12" i="58"/>
  <c r="C12" i="58"/>
  <c r="G26" i="45"/>
  <c r="G25" i="45"/>
  <c r="G24" i="45"/>
  <c r="G23" i="45"/>
  <c r="G22" i="45"/>
  <c r="G21" i="45"/>
  <c r="G20" i="45"/>
  <c r="G19" i="45"/>
  <c r="G18" i="45"/>
  <c r="G17" i="45"/>
  <c r="G16" i="45"/>
  <c r="G15" i="45"/>
  <c r="G14" i="45"/>
  <c r="G13" i="45"/>
  <c r="G12" i="45"/>
  <c r="G11" i="45"/>
  <c r="G10" i="45"/>
  <c r="F43" i="44"/>
  <c r="E43" i="44"/>
  <c r="D43" i="44"/>
  <c r="C43" i="44"/>
  <c r="F40" i="44"/>
  <c r="E40" i="44"/>
  <c r="D40" i="44"/>
  <c r="C40" i="44"/>
  <c r="H46" i="43"/>
  <c r="H45" i="43"/>
  <c r="H44" i="43"/>
  <c r="H43" i="43"/>
  <c r="H42" i="43"/>
  <c r="H41" i="43"/>
  <c r="H40" i="43"/>
  <c r="H39" i="43"/>
  <c r="H38" i="43"/>
  <c r="H37" i="43"/>
  <c r="H36" i="43"/>
  <c r="H35" i="43"/>
  <c r="H34" i="43"/>
  <c r="H33" i="43"/>
  <c r="H32" i="43"/>
  <c r="H30" i="43"/>
  <c r="H29" i="43"/>
  <c r="H28" i="43"/>
  <c r="H27" i="43"/>
  <c r="H26" i="43"/>
  <c r="H25" i="43"/>
  <c r="H24" i="43"/>
  <c r="H23" i="43"/>
  <c r="H22" i="43"/>
  <c r="H21" i="43"/>
  <c r="H20" i="43"/>
  <c r="H19" i="43"/>
  <c r="H18" i="43"/>
  <c r="H17" i="43"/>
  <c r="H16" i="43"/>
  <c r="H15" i="43"/>
  <c r="H14" i="43"/>
  <c r="H13" i="43"/>
  <c r="H12" i="43"/>
  <c r="H11" i="43"/>
  <c r="H10" i="43"/>
  <c r="H9" i="43"/>
  <c r="O32" i="41"/>
  <c r="N32" i="41"/>
  <c r="J32" i="41"/>
  <c r="E32" i="41"/>
  <c r="O31" i="41"/>
  <c r="N31" i="41"/>
  <c r="J31" i="41"/>
  <c r="E31" i="41"/>
  <c r="O30" i="41"/>
  <c r="N30" i="41"/>
  <c r="J30" i="41"/>
  <c r="E30" i="41"/>
  <c r="O29" i="41"/>
  <c r="N29" i="41"/>
  <c r="J29" i="41"/>
  <c r="E29" i="41"/>
  <c r="O28" i="41"/>
  <c r="N28" i="41"/>
  <c r="J28" i="41"/>
  <c r="E28" i="41"/>
  <c r="O27" i="41"/>
  <c r="N27" i="41"/>
  <c r="J27" i="41"/>
  <c r="E27" i="41"/>
  <c r="O26" i="41"/>
  <c r="N26" i="41"/>
  <c r="J26" i="41"/>
  <c r="E26" i="41"/>
  <c r="O25" i="41"/>
  <c r="N25" i="41"/>
  <c r="J25" i="41"/>
  <c r="E25" i="41"/>
  <c r="O24" i="41"/>
  <c r="N24" i="41"/>
  <c r="J24" i="41"/>
  <c r="E24" i="41"/>
  <c r="O21" i="41"/>
  <c r="N21" i="41"/>
  <c r="J21" i="41"/>
  <c r="E21" i="41"/>
  <c r="O23" i="41"/>
  <c r="N23" i="41"/>
  <c r="J23" i="41"/>
  <c r="E23" i="41"/>
  <c r="O22" i="41"/>
  <c r="N22" i="41"/>
  <c r="J22" i="41"/>
  <c r="E22" i="41"/>
  <c r="O19" i="41"/>
  <c r="N19" i="41"/>
  <c r="J19" i="41"/>
  <c r="E19" i="41"/>
  <c r="O18" i="41"/>
  <c r="N18" i="41"/>
  <c r="J18" i="41"/>
  <c r="E18" i="41"/>
  <c r="O17" i="41"/>
  <c r="N17" i="41"/>
  <c r="J17" i="41"/>
  <c r="E17" i="41"/>
  <c r="O16" i="41"/>
  <c r="N16" i="41"/>
  <c r="J16" i="41"/>
  <c r="E16" i="41"/>
  <c r="O15" i="41"/>
  <c r="N15" i="41"/>
  <c r="J15" i="41"/>
  <c r="E15" i="41"/>
  <c r="O14" i="41"/>
  <c r="N14" i="41"/>
  <c r="J14" i="41"/>
  <c r="E14" i="41"/>
  <c r="O13" i="41"/>
  <c r="N13" i="41"/>
  <c r="J13" i="41"/>
  <c r="E13" i="41"/>
  <c r="O12" i="41"/>
  <c r="N12" i="41"/>
  <c r="J12" i="41"/>
  <c r="E12" i="41"/>
  <c r="O11" i="41"/>
  <c r="N11" i="41"/>
  <c r="J11" i="41"/>
  <c r="E11" i="41"/>
  <c r="E10" i="41"/>
  <c r="I18" i="53" l="1"/>
  <c r="H45" i="53"/>
  <c r="G20" i="53"/>
  <c r="G10" i="53"/>
  <c r="G38" i="53"/>
  <c r="K38" i="53"/>
  <c r="I16" i="53"/>
  <c r="G26" i="53"/>
  <c r="G40" i="53"/>
  <c r="G31" i="53"/>
  <c r="K10" i="53"/>
  <c r="K26" i="53"/>
  <c r="I32" i="53"/>
  <c r="G43" i="53"/>
  <c r="D45" i="53"/>
  <c r="K12" i="53"/>
  <c r="K40" i="53"/>
  <c r="G12" i="53"/>
  <c r="G28" i="53"/>
  <c r="I36" i="53"/>
  <c r="K31" i="53"/>
  <c r="K28" i="53"/>
  <c r="G18" i="53"/>
  <c r="K20" i="53"/>
  <c r="I24" i="53"/>
  <c r="I44" i="53"/>
  <c r="G14" i="53"/>
  <c r="K14" i="53"/>
  <c r="G34" i="53"/>
  <c r="K34" i="53"/>
  <c r="G42" i="53"/>
  <c r="G16" i="53"/>
  <c r="G24" i="53"/>
  <c r="G36" i="53"/>
  <c r="G44" i="53"/>
  <c r="K44" i="53"/>
  <c r="G22" i="53"/>
  <c r="K22" i="53"/>
  <c r="G30" i="53"/>
  <c r="K30" i="53"/>
  <c r="K42" i="53"/>
  <c r="K11" i="53"/>
  <c r="G13" i="53"/>
  <c r="G15" i="53"/>
  <c r="K15" i="53"/>
  <c r="G17" i="53"/>
  <c r="G19" i="53"/>
  <c r="K19" i="53"/>
  <c r="G21" i="53"/>
  <c r="G23" i="53"/>
  <c r="K23" i="53"/>
  <c r="G25" i="53"/>
  <c r="K25" i="53"/>
  <c r="G27" i="53"/>
  <c r="G29" i="53"/>
  <c r="K29" i="53"/>
  <c r="G33" i="53"/>
  <c r="K33" i="53"/>
  <c r="G35" i="53"/>
  <c r="K35" i="53"/>
  <c r="G37" i="53"/>
  <c r="K37" i="53"/>
  <c r="G39" i="53"/>
  <c r="K39" i="53"/>
  <c r="G41" i="53"/>
  <c r="K41" i="53"/>
  <c r="G11" i="53"/>
  <c r="K13" i="53"/>
  <c r="K17" i="53"/>
  <c r="K21" i="53"/>
  <c r="K27" i="53"/>
  <c r="K32" i="53"/>
  <c r="F44" i="44"/>
  <c r="D41" i="44"/>
  <c r="D46" i="46"/>
  <c r="F41" i="44"/>
  <c r="E41" i="44"/>
  <c r="D44" i="44"/>
  <c r="E44" i="44"/>
  <c r="G45" i="53" l="1"/>
  <c r="I43" i="53"/>
  <c r="I45" i="53" s="1"/>
  <c r="K43" i="53"/>
</calcChain>
</file>

<file path=xl/sharedStrings.xml><?xml version="1.0" encoding="utf-8"?>
<sst xmlns="http://schemas.openxmlformats.org/spreadsheetml/2006/main" count="717" uniqueCount="368">
  <si>
    <t>bezrobocia</t>
  </si>
  <si>
    <t>Głogowski</t>
  </si>
  <si>
    <t>Jeleniogórski - grodzki</t>
  </si>
  <si>
    <t>Legnicki - grodzki</t>
  </si>
  <si>
    <t>Lubiński</t>
  </si>
  <si>
    <t>Milicki</t>
  </si>
  <si>
    <t>Oławski</t>
  </si>
  <si>
    <t>Polkowicki</t>
  </si>
  <si>
    <t>Średzki</t>
  </si>
  <si>
    <t>Trzebnicki</t>
  </si>
  <si>
    <t>Wołowski</t>
  </si>
  <si>
    <t>Wrocławski - grodzki</t>
  </si>
  <si>
    <t>Wrocławski - ziemski</t>
  </si>
  <si>
    <t>Zgorzelecki</t>
  </si>
  <si>
    <t xml:space="preserve">Bolesławiecki                   </t>
  </si>
  <si>
    <t xml:space="preserve">Dzierżoniowski  </t>
  </si>
  <si>
    <t xml:space="preserve">Górowski  </t>
  </si>
  <si>
    <t xml:space="preserve">Jaworski  </t>
  </si>
  <si>
    <t xml:space="preserve">Jeleniogórski - ziemski  </t>
  </si>
  <si>
    <t xml:space="preserve">Kamiennogórski  </t>
  </si>
  <si>
    <t xml:space="preserve">Kłodzki  </t>
  </si>
  <si>
    <t xml:space="preserve">Legnicki - ziemski  </t>
  </si>
  <si>
    <t xml:space="preserve">Lubański  </t>
  </si>
  <si>
    <t xml:space="preserve">Lwówecki  </t>
  </si>
  <si>
    <t xml:space="preserve">Oleśnicki  </t>
  </si>
  <si>
    <t xml:space="preserve">Strzeliński  </t>
  </si>
  <si>
    <t xml:space="preserve">Świdnicki  </t>
  </si>
  <si>
    <t xml:space="preserve">Ząbkowicki  </t>
  </si>
  <si>
    <t xml:space="preserve">Złotoryjski  </t>
  </si>
  <si>
    <t>Wzrost,</t>
  </si>
  <si>
    <t>spadek [ - ]</t>
  </si>
  <si>
    <t xml:space="preserve">Dynamika </t>
  </si>
  <si>
    <t>Liczba zarejestrowanych                                               bezrobotnych                                                 /stan na dzień/</t>
  </si>
  <si>
    <t>WOJ.  DOLNOŚLĄSKIE                        ogółem</t>
  </si>
  <si>
    <t>Podregiony i powiaty</t>
  </si>
  <si>
    <t>Podregion wrocławski</t>
  </si>
  <si>
    <t>Podregion m. Wrocław</t>
  </si>
  <si>
    <t>Tabela    1</t>
  </si>
  <si>
    <t xml:space="preserve"> Źródło:   Sprawozdanie o rynku pracy MPiPS-01</t>
  </si>
  <si>
    <t>Podregion jeleniogórski</t>
  </si>
  <si>
    <t>Podregion legnicko-głogowski</t>
  </si>
  <si>
    <t>Podregion wałbrzyski</t>
  </si>
  <si>
    <t xml:space="preserve">Liczba zarejestrowanych bezrobotnych w województwie dolnośląskim </t>
  </si>
  <si>
    <t xml:space="preserve"> </t>
  </si>
  <si>
    <t xml:space="preserve"> niepełnosprawni</t>
  </si>
  <si>
    <t>które po odbyciu kary pozbawienia wolności nie podjęły zatrudnienia</t>
  </si>
  <si>
    <t>bez wykształcenia średniego</t>
  </si>
  <si>
    <t>bez doświadczenia zawodowego</t>
  </si>
  <si>
    <t>kobiety, które nie podjęły zatrudnienia po urodzeniu dziecka</t>
  </si>
  <si>
    <t xml:space="preserve"> samotnie wychowujące co najmniej jedno dziecko do 18 roku życia</t>
  </si>
  <si>
    <t xml:space="preserve"> długotrwale bezrobotni</t>
  </si>
  <si>
    <t xml:space="preserve"> bez kwalifikacji zawodowych</t>
  </si>
  <si>
    <t xml:space="preserve"> osoby powyżej 50 roku życia</t>
  </si>
  <si>
    <t xml:space="preserve"> które ukończyły szkołę wyższą do                                                                          27 roku życia</t>
  </si>
  <si>
    <t xml:space="preserve"> osoby w wieku do 25 roku życia</t>
  </si>
  <si>
    <t xml:space="preserve"> zamieszkali w mieście</t>
  </si>
  <si>
    <t xml:space="preserve"> zamieszkali na wsi</t>
  </si>
  <si>
    <t xml:space="preserve"> bez prawa do zasiłku</t>
  </si>
  <si>
    <t xml:space="preserve"> z prawem do zasiłku</t>
  </si>
  <si>
    <t xml:space="preserve"> dotychczas nie pracujący</t>
  </si>
  <si>
    <t xml:space="preserve"> zwolnieni z przyczyn zakładu pracy</t>
  </si>
  <si>
    <t xml:space="preserve"> poprzednio pracujący</t>
  </si>
  <si>
    <t xml:space="preserve"> mężczyźni</t>
  </si>
  <si>
    <t xml:space="preserve"> kobiety</t>
  </si>
  <si>
    <t>Zarejestrowani bezrobotni  -  ogółem</t>
  </si>
  <si>
    <t xml:space="preserve"> /stan na dzień/</t>
  </si>
  <si>
    <t>Struktura bezrobotnych</t>
  </si>
  <si>
    <t>Grupy                                           bezrobotnych</t>
  </si>
  <si>
    <t>Zestawienie porównawcze zmian poziomu bezrobocia w województwie dolnośląskim</t>
  </si>
  <si>
    <t>Tabela  2</t>
  </si>
  <si>
    <t>niepełnosprawni</t>
  </si>
  <si>
    <t>Tabela  4</t>
  </si>
  <si>
    <t>Wyszczególnienie</t>
  </si>
  <si>
    <t>Napływ bezrobotnych - ogółem</t>
  </si>
  <si>
    <t>z tego</t>
  </si>
  <si>
    <t>kobiety</t>
  </si>
  <si>
    <t>zarejestrowani po raz pierwszy</t>
  </si>
  <si>
    <t>zarejestrowani po raz kolejny</t>
  </si>
  <si>
    <t>osoby w okresie do 12 miesięcy od dnia ukończenia nauki</t>
  </si>
  <si>
    <t>poprzednio pracujący</t>
  </si>
  <si>
    <t>zwolnieni z przyczyn dotyczących zakładu pracy</t>
  </si>
  <si>
    <t>po pracach interwencyjnych</t>
  </si>
  <si>
    <t>po robotach publicznych</t>
  </si>
  <si>
    <t>po stażu</t>
  </si>
  <si>
    <t>po odbyciu przygotowania zawodowego dorosłych</t>
  </si>
  <si>
    <t>po szkoleniu</t>
  </si>
  <si>
    <t>po pracach społecznie użytecznych</t>
  </si>
  <si>
    <t>po zakończeniu indywidualnego programu zatrudnienia socjalnego lub kontraktu socjalnego</t>
  </si>
  <si>
    <t>Odpływ bezrobotnych - ogółem</t>
  </si>
  <si>
    <t xml:space="preserve">w  tym z powodu </t>
  </si>
  <si>
    <r>
      <t xml:space="preserve">podjęcia pracy - ogółem </t>
    </r>
    <r>
      <rPr>
        <sz val="10"/>
        <rFont val="Arial CE"/>
        <charset val="238"/>
      </rPr>
      <t xml:space="preserve"> </t>
    </r>
  </si>
  <si>
    <t>w tym</t>
  </si>
  <si>
    <t>podjęcia pracy niesubsydiowanej</t>
  </si>
  <si>
    <r>
      <t>w tym:</t>
    </r>
    <r>
      <rPr>
        <sz val="10"/>
        <rFont val="Arial CE"/>
        <charset val="238"/>
      </rPr>
      <t xml:space="preserve">  pracy sezonowej</t>
    </r>
  </si>
  <si>
    <t>podjęcia pracy subsydiowanej</t>
  </si>
  <si>
    <t>podjęcia prac interwencyjnych</t>
  </si>
  <si>
    <t>podjęcia robót publicznych</t>
  </si>
  <si>
    <t xml:space="preserve">podjęcia działalności gospodarczej w ramach przyznanych jednorazowo środków </t>
  </si>
  <si>
    <t xml:space="preserve">podjęcia pracy w ramach refundacji kosztów zatrudnienia bezrobotnego  </t>
  </si>
  <si>
    <t>rozpoczęcia szkolenia</t>
  </si>
  <si>
    <t xml:space="preserve">rozpoczęcia stażu </t>
  </si>
  <si>
    <t>rozpoczęcia przygotowania zawodowego dorosłych</t>
  </si>
  <si>
    <t>rozpoczęcia pracy społecznie użytecznej</t>
  </si>
  <si>
    <t>nie potwierdzenia gotowości do pracy</t>
  </si>
  <si>
    <t>odmowy bez uzasadnionej przyczyny przyjęcia propozycji odpowiedniej pracy lub innej formy pomocy</t>
  </si>
  <si>
    <t>dobrowolnej rezygnacji ze statusu bezrobotnego</t>
  </si>
  <si>
    <t>podjęcia nauki</t>
  </si>
  <si>
    <t>ukończenia 60/65 lat</t>
  </si>
  <si>
    <t xml:space="preserve">nabycia praw emerytalnych lub rentowych </t>
  </si>
  <si>
    <t>nabycia uprawnień do świadczeń przedemerytalnych</t>
  </si>
  <si>
    <t>innych</t>
  </si>
  <si>
    <t xml:space="preserve">Bezrobotni w końcu okresu sprawozdawczego                                          </t>
  </si>
  <si>
    <t>Liczba zgłoszonych wolnych miejsc pracy i miejsc aktywizacji zawodowej - ogółem</t>
  </si>
  <si>
    <t xml:space="preserve">   w tym sybsydiowanej</t>
  </si>
  <si>
    <t>Źródło:  - sprawozdanie o rynku pracy MPiPS-01</t>
  </si>
  <si>
    <t>Tabela  5</t>
  </si>
  <si>
    <t>Lata</t>
  </si>
  <si>
    <t>Ogółem</t>
  </si>
  <si>
    <t>w tym:</t>
  </si>
  <si>
    <t>bezrobotni do              25 roku życia</t>
  </si>
  <si>
    <t>bezrobotni powyżej 50 roku życia</t>
  </si>
  <si>
    <t>długotrwale bezrobotni</t>
  </si>
  <si>
    <t>1.  Liczba bezrobotnych, którzy podjęli pracę subsydiowaną</t>
  </si>
  <si>
    <t>w tym:  bezrobotni skierowani do prac interwencyjnych</t>
  </si>
  <si>
    <t xml:space="preserve">            bezrobotni skierowani do robót publicznych</t>
  </si>
  <si>
    <t xml:space="preserve">            bezrobotni zaktywizowani w ramach przyznanych</t>
  </si>
  <si>
    <t xml:space="preserve">            jednorazowo środków na podjęcie działalności gospodarczej</t>
  </si>
  <si>
    <t xml:space="preserve">            bezrobotni zaktywizowani w ramach refundacji kosztów</t>
  </si>
  <si>
    <t xml:space="preserve">            doposażenia stanowiska pracy zatrudnionego bezrobotnego</t>
  </si>
  <si>
    <t>2.  Liczba bezrobotnych, którzy rozpoczęli szkolenie</t>
  </si>
  <si>
    <t>3.  Liczba bezrobotnych, którzy rozpoczęli staż</t>
  </si>
  <si>
    <t>4.  Liczba bezrobotnych, którzy rozpoczęli przygotowanie zawodowe w miejscu pracy (2010 r),</t>
  </si>
  <si>
    <t xml:space="preserve">5. Liczba bezrobotnych, którzy rozpoczęli realizację indywidualnego programu  </t>
  </si>
  <si>
    <t xml:space="preserve">    zatrudnienia socjalnego lub podpisania kontraktu socjalnego</t>
  </si>
  <si>
    <t xml:space="preserve">6.  Liczba bezrobotnych, którzy rozpoczęli prace społecznie użyteczne </t>
  </si>
  <si>
    <t>RAZEM  (poz. 1 + 2 + 3 + 4 + 5 + 6)</t>
  </si>
  <si>
    <t>%</t>
  </si>
  <si>
    <t>Źródło:   Sprawozdanie o rynku pracy MPiPS-01</t>
  </si>
  <si>
    <t>Tabela  6</t>
  </si>
  <si>
    <t>Województwa</t>
  </si>
  <si>
    <t>stopa                                  bezrobocia</t>
  </si>
  <si>
    <t xml:space="preserve">%                                średniej           krajowej   </t>
  </si>
  <si>
    <t>stopa
bezrobocia</t>
  </si>
  <si>
    <t xml:space="preserve"> DOLNOŚLĄSKIE</t>
  </si>
  <si>
    <t xml:space="preserve"> KUJAWSKO-POMORSKIE</t>
  </si>
  <si>
    <t xml:space="preserve"> LUBELSKIE</t>
  </si>
  <si>
    <t xml:space="preserve"> LUBUSKIE</t>
  </si>
  <si>
    <t xml:space="preserve"> ŁÓDZKIE</t>
  </si>
  <si>
    <t xml:space="preserve"> MAŁOPOLSKIE</t>
  </si>
  <si>
    <t xml:space="preserve"> MAZOWIECKIE</t>
  </si>
  <si>
    <t xml:space="preserve"> OPOLSKIE</t>
  </si>
  <si>
    <t xml:space="preserve"> PODKARPACKIE</t>
  </si>
  <si>
    <t xml:space="preserve"> PODLASKIE</t>
  </si>
  <si>
    <t xml:space="preserve"> POMORSKIE</t>
  </si>
  <si>
    <t xml:space="preserve"> ŚLĄSKIE</t>
  </si>
  <si>
    <t xml:space="preserve"> ŚWIĘTOKRZYSKIE</t>
  </si>
  <si>
    <t xml:space="preserve"> WARMIŃSKO-MAZURSKIE</t>
  </si>
  <si>
    <t xml:space="preserve"> WIELKOPOLSKIE</t>
  </si>
  <si>
    <t xml:space="preserve"> ZACHODNIOPOMORSKIE</t>
  </si>
  <si>
    <t xml:space="preserve"> P O L S K A</t>
  </si>
  <si>
    <t xml:space="preserve">     Źródło:  Dane Departamentu Statystyki Społecznej  GUS</t>
  </si>
  <si>
    <t>Tabela  7</t>
  </si>
  <si>
    <t>Wzrost, spadek [ - ] liczby bezrobotnych w woj. dolnośląskim według podregionów i powiatów</t>
  </si>
  <si>
    <t>Liczba zarejestrowanych bezrobotnych                                                               /stan na dzień/</t>
  </si>
  <si>
    <t xml:space="preserve">  Podregion jeleniogórski</t>
  </si>
  <si>
    <t xml:space="preserve">  Podregion wałbrzyski</t>
  </si>
  <si>
    <t xml:space="preserve">  Podregion wrocławski</t>
  </si>
  <si>
    <t xml:space="preserve">  Podregion m. Wrocław</t>
  </si>
  <si>
    <t>WOJ.  DOLNOŚLĄSKIE - OGÓŁEM</t>
  </si>
  <si>
    <t xml:space="preserve"> Źródło:  Sprawozdanie o rynku pracy MPiPS-01</t>
  </si>
  <si>
    <t>Tabela  11</t>
  </si>
  <si>
    <t>Napływ bezrobotnych w woj. dolnośląskim według podregionów i powiatów</t>
  </si>
  <si>
    <t xml:space="preserve">Napływ bezrobotnych                                                               </t>
  </si>
  <si>
    <t>Napływ bezrobotnych na 
1 zgłoszone wolne miejsce pracy</t>
  </si>
  <si>
    <t>Tabela  12</t>
  </si>
  <si>
    <t xml:space="preserve">w porównaniu do średniej stopy bezrobocia w skali kraju. </t>
  </si>
  <si>
    <t xml:space="preserve"> /stan na koniec miesiąca/</t>
  </si>
  <si>
    <t xml:space="preserve">Powiaty </t>
  </si>
  <si>
    <t>stopa                                    bezrobocia                                       / % /</t>
  </si>
  <si>
    <t xml:space="preserve">%                                                  średniej           krajowej   </t>
  </si>
  <si>
    <t>POLSKA</t>
  </si>
  <si>
    <t>WOJEWÓDZTWO</t>
  </si>
  <si>
    <t>Bolesławiecki</t>
  </si>
  <si>
    <t>Dzierżoniowski</t>
  </si>
  <si>
    <t>Górowski</t>
  </si>
  <si>
    <t>Jaworski</t>
  </si>
  <si>
    <t>Jeleniogórski-grodzki</t>
  </si>
  <si>
    <t>Jeleniogórski-ziemski</t>
  </si>
  <si>
    <t>Kamiennogórski</t>
  </si>
  <si>
    <t>Kłodzki</t>
  </si>
  <si>
    <t>Legnicki-grodzki</t>
  </si>
  <si>
    <t>Legnicki-ziemski</t>
  </si>
  <si>
    <t>Lubański</t>
  </si>
  <si>
    <t>Lwówecki</t>
  </si>
  <si>
    <t>Oleśnicki</t>
  </si>
  <si>
    <t>Strzeliński</t>
  </si>
  <si>
    <t>Świdnicki</t>
  </si>
  <si>
    <t>Wrocławski-grodzki</t>
  </si>
  <si>
    <t>Ząbkowicki</t>
  </si>
  <si>
    <t>Złotoryjski</t>
  </si>
  <si>
    <t>Tabela  13</t>
  </si>
  <si>
    <t xml:space="preserve">                Udział bezrobotnych kobiet w ogólnej liczbie bezrobotnych w województwie dolnośląskim  </t>
  </si>
  <si>
    <t xml:space="preserve">                                                        </t>
  </si>
  <si>
    <r>
      <t>Liczba zarejestrowanych bezrobotnych   [</t>
    </r>
    <r>
      <rPr>
        <b/>
        <i/>
        <sz val="8"/>
        <rFont val="Arial CE"/>
        <family val="2"/>
        <charset val="238"/>
      </rPr>
      <t>stan na koniec m-ca</t>
    </r>
    <r>
      <rPr>
        <b/>
        <sz val="8"/>
        <rFont val="Arial CE"/>
        <family val="2"/>
        <charset val="238"/>
      </rPr>
      <t>]</t>
    </r>
  </si>
  <si>
    <t>Bezrobotni      ogółem</t>
  </si>
  <si>
    <r>
      <t xml:space="preserve">w tym:        </t>
    </r>
    <r>
      <rPr>
        <b/>
        <sz val="8"/>
        <rFont val="Arial CE"/>
        <family val="2"/>
        <charset val="238"/>
      </rPr>
      <t>kobiety</t>
    </r>
  </si>
  <si>
    <t>Dynamika</t>
  </si>
  <si>
    <t>Powiat</t>
  </si>
  <si>
    <t>Bezrobotni-ogółem</t>
  </si>
  <si>
    <r>
      <t xml:space="preserve">w tym:   </t>
    </r>
    <r>
      <rPr>
        <b/>
        <sz val="8"/>
        <rFont val="Arial CE"/>
        <family val="2"/>
        <charset val="238"/>
      </rPr>
      <t>kobiety</t>
    </r>
  </si>
  <si>
    <t>%                                                       kobiet</t>
  </si>
  <si>
    <t>Bezrobotni</t>
  </si>
  <si>
    <t>ogółem</t>
  </si>
  <si>
    <t xml:space="preserve">Jeleniogórski-ziemski </t>
  </si>
  <si>
    <t>Wrocławski-ziemski</t>
  </si>
  <si>
    <t>Źródło:  - Sprawozdanie o rynku pracy MPiPS-01</t>
  </si>
  <si>
    <t>Tabela  14</t>
  </si>
  <si>
    <t xml:space="preserve">                    Liczba bezrobotnych absolwentów w powiatach i podregionach województwa dolnośląskiego  </t>
  </si>
  <si>
    <r>
      <t>Liczba zarejestrowanych bezrobotnych absolwentów   [</t>
    </r>
    <r>
      <rPr>
        <b/>
        <i/>
        <sz val="8"/>
        <rFont val="Arial CE"/>
        <family val="2"/>
        <charset val="238"/>
      </rPr>
      <t>stan na koniec m-ca</t>
    </r>
    <r>
      <rPr>
        <b/>
        <sz val="8"/>
        <rFont val="Arial CE"/>
        <family val="2"/>
        <charset val="238"/>
      </rPr>
      <t>]</t>
    </r>
  </si>
  <si>
    <t>Bezrobotni absolwenci ogółem</t>
  </si>
  <si>
    <t xml:space="preserve">    Podregion jeleniogórski</t>
  </si>
  <si>
    <t xml:space="preserve">    Podregion wałbrzyski</t>
  </si>
  <si>
    <t xml:space="preserve">    Podregion wrocławski</t>
  </si>
  <si>
    <t xml:space="preserve">    Podregion m. Wrocław</t>
  </si>
  <si>
    <t>Tabela  15</t>
  </si>
  <si>
    <t>Struktura bezrobotnych (stan na dzień)</t>
  </si>
  <si>
    <t>osoby będące w szczególnej sytuacji na rynku pracy</t>
  </si>
  <si>
    <t>31.XII.2012 r.</t>
  </si>
  <si>
    <t>2013 roku</t>
  </si>
  <si>
    <t>2013 r</t>
  </si>
  <si>
    <t xml:space="preserve">     przygotowanie zawodowe dorosłych (od 2012 roku)</t>
  </si>
  <si>
    <t>Liczba zarejestrowanych 
bezrobotnych  
/stan na dzień/</t>
  </si>
  <si>
    <t>Wałbrzyski ziemski</t>
  </si>
  <si>
    <t>Wałbrzyski grodzki</t>
  </si>
  <si>
    <t>Żródło: dane statystyczne GUS</t>
  </si>
  <si>
    <t>Liczba zgłoszonych wolnych miejsc pracy
i miejsc aktywizacji zawodowej</t>
  </si>
  <si>
    <t xml:space="preserve">Poziom stopy bezrobocia w woj. dolnośląskim według powiatów  </t>
  </si>
  <si>
    <t>Wałbrzyski  ziemski</t>
  </si>
  <si>
    <t>mężczyźni</t>
  </si>
  <si>
    <t>zwolnieni z przyczyn z-du pracy</t>
  </si>
  <si>
    <t>dotychczas nie pracujacy</t>
  </si>
  <si>
    <t>z prawem do zasiłku</t>
  </si>
  <si>
    <t>bez prawa do zasiłku</t>
  </si>
  <si>
    <t>zamieszkali na wsi</t>
  </si>
  <si>
    <t>zamieszkali w mieście</t>
  </si>
  <si>
    <t>w tym, które ukończyły szkołę wyższą do 27 roku życia</t>
  </si>
  <si>
    <t>z ogółem osoby w szczególnej sytuacji na rynku pracy</t>
  </si>
  <si>
    <t>do 25 roku życia</t>
  </si>
  <si>
    <t>powyżej 50 roku życia</t>
  </si>
  <si>
    <t>bez kwalifikacji zawodowych</t>
  </si>
  <si>
    <t>samotnie wychowujące co najmniej jedno dziecko do 18 roku życia</t>
  </si>
  <si>
    <t>(stan na koniec miesiąca)</t>
  </si>
  <si>
    <t>31.XII.2013 r.</t>
  </si>
  <si>
    <t>2014 roku</t>
  </si>
  <si>
    <t>2014 r</t>
  </si>
  <si>
    <t>31.XII.
2013 r.</t>
  </si>
  <si>
    <t>Tabela  5a</t>
  </si>
  <si>
    <t>Kobiety</t>
  </si>
  <si>
    <t>1. Liczba bezrobotnych, którzy podjęli pracę subsydiowaną</t>
  </si>
  <si>
    <t>bezrobotni skierowani do prac interwencyjnych</t>
  </si>
  <si>
    <t>bezrobotni skierowani do robót publicznych</t>
  </si>
  <si>
    <t>jednorazowo środków na podjęcie działalności gospodarczej</t>
  </si>
  <si>
    <t>bezrobotni zaktywizowani w ramach przyznanych środków na refundację kosztów zatrudnienia bezrobotnego</t>
  </si>
  <si>
    <t>inne formy</t>
  </si>
  <si>
    <t>2. Liczba bezrobotnych, którzy rozpoczęli szkolenie</t>
  </si>
  <si>
    <t>3. Liczba bezrobotnych, którzy rozpoczęli staż</t>
  </si>
  <si>
    <t xml:space="preserve">4. Liczba bezrobotnych, którzy rozpoczęli przygotowanie zawodowe przygotowanie zawodowe dorosłych </t>
  </si>
  <si>
    <t xml:space="preserve">5. Liczba bezrobotnych, którzy rozpoczęli prace społecznie użyteczne </t>
  </si>
  <si>
    <t>5. Liczba bezrobotnych, którzy rozpoczęli realizację indywidualnego programu   zatrudnienia socjalnego lub podpisania kontraktu socjalnego</t>
  </si>
  <si>
    <t>Razem aktywne formy</t>
  </si>
  <si>
    <t>w procentach</t>
  </si>
  <si>
    <t>2013 r.</t>
  </si>
  <si>
    <t>Tabela 3</t>
  </si>
  <si>
    <t>Tabela  8</t>
  </si>
  <si>
    <t>4. Liczba bezrobotnych, którzy rozpoczęli przygotowanie zawodowe w miejscu pracy (2010 r)</t>
  </si>
  <si>
    <t xml:space="preserve">    przygotowanie zawodowe dorosłych (od 2011 roku)</t>
  </si>
  <si>
    <t xml:space="preserve">5. Liczba bezrobotnych, którzy rozpoczęli realizację indywidualnego programu </t>
  </si>
  <si>
    <t>Tabela    9</t>
  </si>
  <si>
    <t xml:space="preserve">Zestawienie porównawcze zmian w liczbie zarejestrowanych bezrobotnych w województwie dolnośląskim </t>
  </si>
  <si>
    <t xml:space="preserve">2013 r.  </t>
  </si>
  <si>
    <t>Wałbrzyski - ziemski</t>
  </si>
  <si>
    <t>Wałbrzyski - grodzki</t>
  </si>
  <si>
    <t>Źródło:  Sprawozdanie o rynku pracy MPiPS-01</t>
  </si>
  <si>
    <t>Tabela  10</t>
  </si>
  <si>
    <t>Zestawienie porównawcze bilansu sytuacji na rynku pracy</t>
  </si>
  <si>
    <t xml:space="preserve">wzrost,
spadek  [ - ] </t>
  </si>
  <si>
    <t>osoby w okresie do 12 m-cy od dnia ukończenia nauki</t>
  </si>
  <si>
    <t>w</t>
  </si>
  <si>
    <t>tym</t>
  </si>
  <si>
    <t xml:space="preserve">w  tym                z powodu </t>
  </si>
  <si>
    <t>podjęcia pracy subsydiowanej-ogółem</t>
  </si>
  <si>
    <t xml:space="preserve">               -  podjęcia robót publicznych</t>
  </si>
  <si>
    <t xml:space="preserve">podjęcia pracy w ramach refundacji kosztów doposażenia stanowiska pracy zatrudnionego bezrobotnego  </t>
  </si>
  <si>
    <t>odmowa bez uzasadnionej przyczyny przyjęcia propozycji odpowiedniej pracy lub innej formy pomocy</t>
  </si>
  <si>
    <t xml:space="preserve">Spadek [ - ], wzrost bezrobocia w okresie sprawozdawczym </t>
  </si>
  <si>
    <t xml:space="preserve"> w tym liczba wolnych miejsc pracy subsydiowanej</t>
  </si>
  <si>
    <t>2014 r.</t>
  </si>
  <si>
    <t xml:space="preserve">2014 r.  </t>
  </si>
  <si>
    <t>31. XII.2013 r.</t>
  </si>
  <si>
    <t>Wzrost, spadek  [-] 
w okresie 
I - VI
2013 roku</t>
  </si>
  <si>
    <t>Zestawienie porównawcze liczby bezrobotnych objętych subsydiowanymi programami rynku pracy w województwie dolnośląskim</t>
  </si>
  <si>
    <t>30.IX.2013 r.</t>
  </si>
  <si>
    <t>30.IX.2014 r.</t>
  </si>
  <si>
    <t>30.IX. 
2014 r.</t>
  </si>
  <si>
    <t>wrzesień
2014 r.</t>
  </si>
  <si>
    <t>wrzesień  2014 r.</t>
  </si>
  <si>
    <t>w październiku</t>
  </si>
  <si>
    <t>31.X.2013 r.</t>
  </si>
  <si>
    <t>31.X.2014 r.</t>
  </si>
  <si>
    <t>Dynamika 
w okresie 
31.X.2013 - 31.X.2014
(stan na 31.X.2013 roku = 100)</t>
  </si>
  <si>
    <t>31.X. 
2013 r.</t>
  </si>
  <si>
    <t>31.X.
 2014 r.</t>
  </si>
  <si>
    <t>(31.X.2013 = 100)</t>
  </si>
  <si>
    <t>(31.X. 2013 = 100)</t>
  </si>
  <si>
    <t>Spadek [-], wzrost bezrobocia w porównaniu do stanu na dzień
31.X.2013 r.</t>
  </si>
  <si>
    <t>Dynamika bezrobocia
/stan na 31.X. 2013                                  = 100/</t>
  </si>
  <si>
    <t xml:space="preserve">31.X.2013 r. </t>
  </si>
  <si>
    <t xml:space="preserve">31.X.2014 r. </t>
  </si>
  <si>
    <t>31.X.
2013 r.</t>
  </si>
  <si>
    <t>31.X. 
2014 r.</t>
  </si>
  <si>
    <t>/stan na 
30.IX.2013 = 100/</t>
  </si>
  <si>
    <t>/stan na
30.IX. 2014 = 100/</t>
  </si>
  <si>
    <t>w październiku
2013 roku</t>
  </si>
  <si>
    <t>we wrześniu i październiku 2013 oraz 2014 r.</t>
  </si>
  <si>
    <t>w październiku
2014 roku</t>
  </si>
  <si>
    <t>Wzrost, spadek  [-] 
w październiku
2013 roku</t>
  </si>
  <si>
    <t>Dynamika w październiku 2013 roku (stan na 30.IX.2013 roku = 100)</t>
  </si>
  <si>
    <t>Wzrost, spadek [-] 
w październiku
 2014 roku</t>
  </si>
  <si>
    <t>Dynamika w październiku  2014 roku (stan na 30.IX.2014 roku = 100)</t>
  </si>
  <si>
    <t>Zestawienie porównawcze napływu i odpływu bezrobotnych w województwie dolnośląskim 
w październiku 2013 roku oraz we wrześniu i październiku 2014 r.</t>
  </si>
  <si>
    <t>październik
2013 r</t>
  </si>
  <si>
    <t>październik
2014 r.</t>
  </si>
  <si>
    <t>wzrost, spadek  [ - ]
w porównaniu do września
2014 r.</t>
  </si>
  <si>
    <t xml:space="preserve">wzrost, spadek  [ - ] 
w porównaniu do października
2013 r. </t>
  </si>
  <si>
    <t>w okresie od stycznia do października 2013 oraz 2014 r.</t>
  </si>
  <si>
    <t>Wzrost, spadek  [-] 
w okresie 
I - X
2013 roku</t>
  </si>
  <si>
    <t>Wzrost, spadek [-] 
w okresie
I - X
2014 roku</t>
  </si>
  <si>
    <t>Dynamika w okresie I - X 2013 roku          (stan na 31.XII.2012 roku = 100)</t>
  </si>
  <si>
    <t>Dynamika w okresie I - X
2014 roku          (stan na 31.XII.2013 roku = 100)</t>
  </si>
  <si>
    <t>Zestawienie porównawcze liczby bezrobotnych objętych subsydiowanymi programami rynku pracy w województwie dolnośląskim 
w październiku 2013 i 2014 roku z uwzględnieniem wybranych grup znajdujących się w szczególnej sytuacji na rynku pracy.</t>
  </si>
  <si>
    <t>Liczba bezrobotnych objętych aktywnymi programami rynku pracy 
w październiku</t>
  </si>
  <si>
    <t>Zestawienie porównawcze stopy bezrobocia według województw w październiku 2013 r. 
oraz we wrześniu i październiku 2014 roku w odniesieniu do średniej stopy bezrobocia w skali kraju</t>
  </si>
  <si>
    <t>październik 2013 r.</t>
  </si>
  <si>
    <t>październik  2014 r.</t>
  </si>
  <si>
    <t>w okresie styczeń - październik 2013 i 2014 roku z uwzględnieniem wybranych grup o szczególnej sytuacji na rynku pracy.</t>
  </si>
  <si>
    <t>Liczba bezrobotnych objętych aktywnymi programami rynku pracy 
w okresie styczeń - październik</t>
  </si>
  <si>
    <t>w okresie styczeń - październik 2013 i 2014 roku.</t>
  </si>
  <si>
    <t>Wzrost, spadek  [-] w okresie 
 I - X 2013 roku</t>
  </si>
  <si>
    <t>Dynamika w okresie I-X 2013 r. (stan na 31.XII.2012=100)</t>
  </si>
  <si>
    <t>Wzrost, spadek  [-] w okresie
 I - X 2014 roku</t>
  </si>
  <si>
    <t>Dynamika w okresie I-X 2014 r. (stan na 31.XII.2013=100)</t>
  </si>
  <si>
    <t xml:space="preserve"> w województwie dolnośląskim w okresie styczeń - październik 2013 i 2014 roku</t>
  </si>
  <si>
    <t>I - X
2013 r.</t>
  </si>
  <si>
    <t>I -X
2014 r.</t>
  </si>
  <si>
    <t xml:space="preserve">podjęcia pracy - ogółem  </t>
  </si>
  <si>
    <r>
      <t>w tym:</t>
    </r>
    <r>
      <rPr>
        <sz val="12"/>
        <rFont val="Arial CE"/>
        <charset val="238"/>
      </rPr>
      <t xml:space="preserve">  pracy sezonowej</t>
    </r>
  </si>
  <si>
    <r>
      <t xml:space="preserve">w tym:  -  </t>
    </r>
    <r>
      <rPr>
        <sz val="12"/>
        <rFont val="Arial CE"/>
        <charset val="238"/>
      </rPr>
      <t>podjęcia prac interwencyjnych</t>
    </r>
  </si>
  <si>
    <t>przypadający na 1 zgłoszone wolne miejsce pracy w październiku 2014 roku .</t>
  </si>
  <si>
    <t>wrzesień 2014 r.</t>
  </si>
  <si>
    <t>październik 2014 r.</t>
  </si>
  <si>
    <t>w październiku 2013 oraz 2014 r.</t>
  </si>
  <si>
    <t xml:space="preserve">Przyrost, spadek [-] w okresie X.2013 r. - X.2014 roku </t>
  </si>
  <si>
    <t xml:space="preserve">Wzrost, spadek [-] w okresie X.2013 r. - X.2014 r. </t>
  </si>
  <si>
    <t>według wybranych grup bezrobotnych w październiku 2013 i 2014 roku</t>
  </si>
  <si>
    <t>w październiku 2014 r.</t>
  </si>
  <si>
    <t xml:space="preserve">w okresie październik 2013 r. - październik 2014 r. </t>
  </si>
  <si>
    <t>Zestawienie liczby bezrobotnych objętych subsydiowanymi programami rynku pracy w województwie dolnośląskim w październiku 2014 roku
z uwzględnieniem wybranych grup znajdujących się w szczególnej sytuacji na rynku pracy.</t>
  </si>
  <si>
    <t>Wzrost, spadek [-]
w porównaniu do października
2013 roku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</si>
</sst>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1" formatCode="_-* #,##0\ _z_ł_-;\-* #,##0\ _z_ł_-;_-* &quot;-&quot;\ _z_ł_-;_-@_-"/>
    <numFmt numFmtId="44" formatCode="_-* #,##0.00\ &quot;zł&quot;_-;\-* #,##0.00\ &quot;zł&quot;_-;_-* &quot;-&quot;??\ &quot;zł&quot;_-;_-@_-"/>
    <numFmt numFmtId="164" formatCode="0.0"/>
    <numFmt numFmtId="165" formatCode="#,##0&quot; F&quot;_);[Red]\(#,##0&quot; F&quot;\)"/>
    <numFmt numFmtId="166" formatCode="#,##0.00&quot; F&quot;_);[Red]\(#,##0.00&quot; F&quot;\)"/>
    <numFmt numFmtId="167" formatCode="_-* #,##0.0\ _z_ł_-;\-* #,##0.0\ _z_ł_-;_-* &quot;-&quot;?\ _z_ł_-;_-@_-"/>
    <numFmt numFmtId="168" formatCode="#,##0.0"/>
  </numFmts>
  <fonts count="51"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b/>
      <sz val="10"/>
      <name val="Arial CE"/>
      <charset val="238"/>
    </font>
    <font>
      <i/>
      <sz val="10"/>
      <name val="Arial CE"/>
      <charset val="238"/>
    </font>
    <font>
      <sz val="10"/>
      <name val="Arial CE"/>
      <charset val="238"/>
    </font>
    <font>
      <sz val="10"/>
      <name val="Helv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b/>
      <sz val="8"/>
      <name val="Univers (WN)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i/>
      <sz val="9"/>
      <name val="Arial CE"/>
      <family val="2"/>
      <charset val="238"/>
    </font>
    <font>
      <b/>
      <sz val="8"/>
      <name val="Arial CE"/>
      <family val="2"/>
      <charset val="238"/>
    </font>
    <font>
      <b/>
      <sz val="9"/>
      <name val="Arial CE"/>
      <family val="2"/>
      <charset val="238"/>
    </font>
    <font>
      <b/>
      <i/>
      <sz val="8"/>
      <name val="Arial CE"/>
      <family val="2"/>
      <charset val="238"/>
    </font>
    <font>
      <b/>
      <u/>
      <sz val="11"/>
      <name val="Arial CE"/>
      <family val="2"/>
      <charset val="238"/>
    </font>
    <font>
      <b/>
      <sz val="12"/>
      <name val="Arial CE"/>
      <family val="2"/>
      <charset val="238"/>
    </font>
    <font>
      <b/>
      <sz val="14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b/>
      <sz val="11"/>
      <name val="Arial CE"/>
      <charset val="238"/>
    </font>
    <font>
      <sz val="9"/>
      <name val="Arial CE"/>
      <family val="2"/>
      <charset val="238"/>
    </font>
    <font>
      <sz val="8"/>
      <name val="Arial CE"/>
      <family val="2"/>
      <charset val="238"/>
    </font>
    <font>
      <b/>
      <sz val="8"/>
      <color indexed="12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i/>
      <sz val="8"/>
      <name val="Arial CE"/>
      <family val="2"/>
      <charset val="238"/>
    </font>
    <font>
      <i/>
      <sz val="9"/>
      <name val="Arial CE"/>
      <family val="2"/>
      <charset val="238"/>
    </font>
    <font>
      <b/>
      <sz val="12"/>
      <name val="SwitzerlandCondensed"/>
      <charset val="238"/>
    </font>
    <font>
      <b/>
      <sz val="12"/>
      <name val="Arial CE"/>
      <charset val="238"/>
    </font>
    <font>
      <sz val="12"/>
      <name val="Arial CE"/>
      <charset val="238"/>
    </font>
    <font>
      <b/>
      <sz val="8"/>
      <name val="SwitzerlandCondensed"/>
      <charset val="238"/>
    </font>
    <font>
      <b/>
      <sz val="8"/>
      <name val="Arial CE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b/>
      <i/>
      <sz val="8"/>
      <color indexed="10"/>
      <name val="Arial CE"/>
      <family val="2"/>
      <charset val="238"/>
    </font>
    <font>
      <b/>
      <i/>
      <sz val="9"/>
      <name val="Arial CE"/>
      <charset val="238"/>
    </font>
    <font>
      <sz val="8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</font>
    <font>
      <sz val="11"/>
      <color theme="1"/>
      <name val="Calibri"/>
      <family val="2"/>
      <charset val="238"/>
      <scheme val="minor"/>
    </font>
    <font>
      <sz val="9"/>
      <name val="Arial CE"/>
      <charset val="238"/>
    </font>
    <font>
      <b/>
      <sz val="9"/>
      <name val="Arial CE"/>
      <charset val="238"/>
    </font>
    <font>
      <sz val="12"/>
      <name val="Arial CE"/>
      <family val="2"/>
      <charset val="238"/>
    </font>
    <font>
      <b/>
      <sz val="10"/>
      <name val="Arial"/>
      <family val="2"/>
      <charset val="238"/>
    </font>
    <font>
      <i/>
      <sz val="9"/>
      <name val="Arial CE"/>
      <charset val="238"/>
    </font>
    <font>
      <i/>
      <sz val="12"/>
      <name val="Arial CE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</fills>
  <borders count="1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6">
    <xf numFmtId="0" fontId="0" fillId="0" borderId="0"/>
    <xf numFmtId="0" fontId="5" fillId="0" borderId="0"/>
    <xf numFmtId="0" fontId="25" fillId="2" borderId="0">
      <alignment horizontal="center"/>
    </xf>
    <xf numFmtId="41" fontId="7" fillId="0" borderId="0" applyFont="0" applyFill="0" applyBorder="0" applyAlignment="0" applyProtection="0"/>
    <xf numFmtId="40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26" fillId="2" borderId="0">
      <alignment horizontal="left"/>
    </xf>
    <xf numFmtId="0" fontId="27" fillId="3" borderId="0">
      <alignment horizontal="right" vertical="top" textRotation="90" wrapText="1"/>
    </xf>
    <xf numFmtId="1" fontId="9" fillId="0" borderId="0" applyFont="0"/>
    <xf numFmtId="0" fontId="6" fillId="0" borderId="0"/>
    <xf numFmtId="0" fontId="5" fillId="0" borderId="0"/>
    <xf numFmtId="0" fontId="43" fillId="0" borderId="0"/>
    <xf numFmtId="0" fontId="44" fillId="0" borderId="0"/>
    <xf numFmtId="0" fontId="43" fillId="0" borderId="0"/>
    <xf numFmtId="0" fontId="42" fillId="0" borderId="0"/>
    <xf numFmtId="9" fontId="5" fillId="0" borderId="0" applyFont="0" applyFill="0" applyBorder="0" applyAlignment="0" applyProtection="0"/>
    <xf numFmtId="9" fontId="37" fillId="0" borderId="0" applyFont="0" applyFill="0" applyBorder="0" applyAlignment="0" applyProtection="0"/>
    <xf numFmtId="9" fontId="38" fillId="0" borderId="0" applyFont="0" applyFill="0" applyBorder="0" applyAlignment="0" applyProtection="0"/>
    <xf numFmtId="0" fontId="28" fillId="2" borderId="1"/>
    <xf numFmtId="0" fontId="6" fillId="0" borderId="0"/>
    <xf numFmtId="0" fontId="29" fillId="2" borderId="0"/>
    <xf numFmtId="44" fontId="5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</cellStyleXfs>
  <cellXfs count="1077">
    <xf numFmtId="0" fontId="0" fillId="0" borderId="0" xfId="0"/>
    <xf numFmtId="0" fontId="12" fillId="0" borderId="0" xfId="0" applyFont="1"/>
    <xf numFmtId="0" fontId="15" fillId="0" borderId="0" xfId="0" applyFont="1"/>
    <xf numFmtId="0" fontId="14" fillId="0" borderId="2" xfId="0" applyFont="1" applyFill="1" applyBorder="1" applyAlignment="1">
      <alignment horizontal="center"/>
    </xf>
    <xf numFmtId="0" fontId="14" fillId="0" borderId="3" xfId="0" applyFont="1" applyFill="1" applyBorder="1" applyAlignment="1">
      <alignment horizontal="center"/>
    </xf>
    <xf numFmtId="0" fontId="10" fillId="0" borderId="0" xfId="0" applyFont="1" applyAlignment="1">
      <alignment horizontal="center"/>
    </xf>
    <xf numFmtId="0" fontId="14" fillId="0" borderId="4" xfId="0" applyFont="1" applyFill="1" applyBorder="1" applyAlignment="1">
      <alignment horizontal="center"/>
    </xf>
    <xf numFmtId="0" fontId="11" fillId="4" borderId="5" xfId="0" applyFont="1" applyFill="1" applyBorder="1" applyAlignment="1">
      <alignment horizontal="center" vertical="center" wrapText="1"/>
    </xf>
    <xf numFmtId="0" fontId="11" fillId="4" borderId="6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/>
    </xf>
    <xf numFmtId="0" fontId="11" fillId="4" borderId="6" xfId="0" applyFont="1" applyFill="1" applyBorder="1" applyAlignment="1">
      <alignment horizontal="center"/>
    </xf>
    <xf numFmtId="0" fontId="14" fillId="4" borderId="7" xfId="0" applyFont="1" applyFill="1" applyBorder="1" applyAlignment="1">
      <alignment horizontal="center"/>
    </xf>
    <xf numFmtId="0" fontId="14" fillId="4" borderId="8" xfId="0" applyFont="1" applyFill="1" applyBorder="1" applyAlignment="1">
      <alignment horizontal="center"/>
    </xf>
    <xf numFmtId="164" fontId="11" fillId="4" borderId="5" xfId="0" applyNumberFormat="1" applyFont="1" applyFill="1" applyBorder="1" applyAlignment="1">
      <alignment horizontal="center" vertical="center" wrapText="1"/>
    </xf>
    <xf numFmtId="164" fontId="14" fillId="0" borderId="2" xfId="0" applyNumberFormat="1" applyFont="1" applyBorder="1" applyAlignment="1">
      <alignment horizontal="center"/>
    </xf>
    <xf numFmtId="164" fontId="14" fillId="0" borderId="3" xfId="0" applyNumberFormat="1" applyFont="1" applyBorder="1" applyAlignment="1">
      <alignment horizontal="center"/>
    </xf>
    <xf numFmtId="164" fontId="11" fillId="4" borderId="5" xfId="0" applyNumberFormat="1" applyFont="1" applyFill="1" applyBorder="1" applyAlignment="1">
      <alignment horizontal="center"/>
    </xf>
    <xf numFmtId="164" fontId="14" fillId="0" borderId="4" xfId="0" applyNumberFormat="1" applyFont="1" applyBorder="1" applyAlignment="1">
      <alignment horizontal="center"/>
    </xf>
    <xf numFmtId="0" fontId="11" fillId="4" borderId="9" xfId="0" applyFont="1" applyFill="1" applyBorder="1" applyAlignment="1">
      <alignment horizontal="left" vertical="center" wrapText="1"/>
    </xf>
    <xf numFmtId="0" fontId="14" fillId="0" borderId="10" xfId="0" applyFont="1" applyBorder="1"/>
    <xf numFmtId="0" fontId="14" fillId="0" borderId="11" xfId="0" applyFont="1" applyBorder="1"/>
    <xf numFmtId="0" fontId="14" fillId="0" borderId="11" xfId="0" applyFont="1" applyFill="1" applyBorder="1"/>
    <xf numFmtId="0" fontId="14" fillId="0" borderId="12" xfId="0" applyFont="1" applyBorder="1"/>
    <xf numFmtId="0" fontId="11" fillId="4" borderId="9" xfId="0" applyFont="1" applyFill="1" applyBorder="1"/>
    <xf numFmtId="0" fontId="14" fillId="0" borderId="12" xfId="0" applyFont="1" applyFill="1" applyBorder="1"/>
    <xf numFmtId="0" fontId="14" fillId="0" borderId="13" xfId="0" applyFont="1" applyBorder="1"/>
    <xf numFmtId="0" fontId="11" fillId="4" borderId="14" xfId="0" applyFont="1" applyFill="1" applyBorder="1"/>
    <xf numFmtId="0" fontId="14" fillId="0" borderId="10" xfId="0" applyFont="1" applyFill="1" applyBorder="1"/>
    <xf numFmtId="0" fontId="11" fillId="4" borderId="15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/>
    </xf>
    <xf numFmtId="0" fontId="14" fillId="0" borderId="17" xfId="0" applyFont="1" applyFill="1" applyBorder="1" applyAlignment="1">
      <alignment horizontal="center"/>
    </xf>
    <xf numFmtId="0" fontId="11" fillId="4" borderId="15" xfId="0" applyFont="1" applyFill="1" applyBorder="1" applyAlignment="1">
      <alignment horizontal="center"/>
    </xf>
    <xf numFmtId="0" fontId="14" fillId="0" borderId="18" xfId="0" applyFont="1" applyFill="1" applyBorder="1" applyAlignment="1">
      <alignment horizontal="center"/>
    </xf>
    <xf numFmtId="0" fontId="14" fillId="4" borderId="19" xfId="0" applyFont="1" applyFill="1" applyBorder="1" applyAlignment="1">
      <alignment horizontal="center"/>
    </xf>
    <xf numFmtId="0" fontId="11" fillId="4" borderId="9" xfId="0" applyFont="1" applyFill="1" applyBorder="1" applyAlignment="1">
      <alignment horizontal="center" vertical="center" wrapText="1"/>
    </xf>
    <xf numFmtId="0" fontId="14" fillId="0" borderId="0" xfId="0" applyFont="1" applyFill="1" applyBorder="1" applyAlignment="1">
      <alignment horizontal="center"/>
    </xf>
    <xf numFmtId="0" fontId="14" fillId="0" borderId="20" xfId="0" applyFont="1" applyFill="1" applyBorder="1" applyAlignment="1">
      <alignment horizontal="center"/>
    </xf>
    <xf numFmtId="0" fontId="14" fillId="0" borderId="21" xfId="0" applyFont="1" applyFill="1" applyBorder="1" applyAlignment="1">
      <alignment horizontal="center"/>
    </xf>
    <xf numFmtId="0" fontId="13" fillId="0" borderId="22" xfId="0" applyFont="1" applyBorder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1" fillId="4" borderId="22" xfId="0" applyFont="1" applyFill="1" applyBorder="1" applyAlignment="1">
      <alignment horizontal="center" vertical="center" wrapText="1"/>
    </xf>
    <xf numFmtId="0" fontId="11" fillId="4" borderId="19" xfId="0" applyFont="1" applyFill="1" applyBorder="1" applyAlignment="1">
      <alignment horizontal="center"/>
    </xf>
    <xf numFmtId="0" fontId="16" fillId="0" borderId="0" xfId="0" applyFont="1" applyAlignment="1">
      <alignment horizontal="center"/>
    </xf>
    <xf numFmtId="164" fontId="0" fillId="0" borderId="0" xfId="0" applyNumberFormat="1"/>
    <xf numFmtId="164" fontId="14" fillId="0" borderId="23" xfId="0" applyNumberFormat="1" applyFont="1" applyBorder="1" applyAlignment="1">
      <alignment horizontal="center" vertical="center"/>
    </xf>
    <xf numFmtId="164" fontId="14" fillId="0" borderId="24" xfId="0" applyNumberFormat="1" applyFont="1" applyBorder="1" applyAlignment="1">
      <alignment horizontal="center" vertical="center"/>
    </xf>
    <xf numFmtId="0" fontId="14" fillId="0" borderId="24" xfId="0" applyFont="1" applyBorder="1"/>
    <xf numFmtId="164" fontId="14" fillId="0" borderId="25" xfId="0" applyNumberFormat="1" applyFont="1" applyBorder="1" applyAlignment="1">
      <alignment horizontal="center" vertical="center"/>
    </xf>
    <xf numFmtId="164" fontId="14" fillId="0" borderId="26" xfId="0" applyNumberFormat="1" applyFont="1" applyBorder="1" applyAlignment="1">
      <alignment horizontal="center" vertical="center"/>
    </xf>
    <xf numFmtId="0" fontId="14" fillId="5" borderId="25" xfId="0" applyFont="1" applyFill="1" applyBorder="1" applyAlignment="1">
      <alignment horizontal="center" vertical="center"/>
    </xf>
    <xf numFmtId="0" fontId="14" fillId="0" borderId="23" xfId="0" applyFont="1" applyFill="1" applyBorder="1" applyAlignment="1">
      <alignment horizontal="center" vertical="center"/>
    </xf>
    <xf numFmtId="0" fontId="14" fillId="0" borderId="25" xfId="0" applyFont="1" applyFill="1" applyBorder="1" applyAlignment="1">
      <alignment horizontal="center" vertical="center"/>
    </xf>
    <xf numFmtId="164" fontId="14" fillId="0" borderId="28" xfId="0" applyNumberFormat="1" applyFont="1" applyBorder="1" applyAlignment="1">
      <alignment horizontal="center" vertical="center"/>
    </xf>
    <xf numFmtId="164" fontId="14" fillId="0" borderId="1" xfId="0" applyNumberFormat="1" applyFont="1" applyBorder="1" applyAlignment="1">
      <alignment horizontal="center" vertical="center"/>
    </xf>
    <xf numFmtId="0" fontId="14" fillId="0" borderId="1" xfId="0" applyFont="1" applyBorder="1"/>
    <xf numFmtId="164" fontId="14" fillId="0" borderId="29" xfId="0" applyNumberFormat="1" applyFont="1" applyBorder="1" applyAlignment="1">
      <alignment horizontal="center" vertical="center"/>
    </xf>
    <xf numFmtId="164" fontId="14" fillId="0" borderId="20" xfId="0" applyNumberFormat="1" applyFont="1" applyBorder="1" applyAlignment="1">
      <alignment horizontal="center" vertical="center"/>
    </xf>
    <xf numFmtId="0" fontId="14" fillId="5" borderId="29" xfId="0" applyFont="1" applyFill="1" applyBorder="1" applyAlignment="1">
      <alignment horizontal="center" vertical="center"/>
    </xf>
    <xf numFmtId="0" fontId="14" fillId="0" borderId="28" xfId="0" applyFont="1" applyFill="1" applyBorder="1" applyAlignment="1">
      <alignment horizontal="center" vertical="center"/>
    </xf>
    <xf numFmtId="0" fontId="14" fillId="0" borderId="29" xfId="0" applyFont="1" applyFill="1" applyBorder="1" applyAlignment="1">
      <alignment horizontal="center" vertical="center"/>
    </xf>
    <xf numFmtId="164" fontId="14" fillId="0" borderId="30" xfId="0" applyNumberFormat="1" applyFont="1" applyBorder="1" applyAlignment="1">
      <alignment horizontal="center" vertical="center"/>
    </xf>
    <xf numFmtId="0" fontId="14" fillId="0" borderId="30" xfId="0" applyFont="1" applyFill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0" fontId="14" fillId="0" borderId="35" xfId="0" applyFont="1" applyBorder="1"/>
    <xf numFmtId="164" fontId="14" fillId="0" borderId="37" xfId="0" applyNumberFormat="1" applyFont="1" applyBorder="1" applyAlignment="1">
      <alignment horizontal="center" vertical="center"/>
    </xf>
    <xf numFmtId="0" fontId="14" fillId="5" borderId="36" xfId="0" applyFont="1" applyFill="1" applyBorder="1" applyAlignment="1">
      <alignment horizontal="center" vertical="center"/>
    </xf>
    <xf numFmtId="0" fontId="14" fillId="0" borderId="38" xfId="0" applyFont="1" applyFill="1" applyBorder="1" applyAlignment="1">
      <alignment horizontal="center" vertical="center"/>
    </xf>
    <xf numFmtId="0" fontId="14" fillId="0" borderId="36" xfId="0" applyFont="1" applyFill="1" applyBorder="1" applyAlignment="1">
      <alignment horizontal="center" vertical="center"/>
    </xf>
    <xf numFmtId="164" fontId="14" fillId="0" borderId="38" xfId="0" applyNumberFormat="1" applyFont="1" applyBorder="1" applyAlignment="1">
      <alignment horizontal="center" vertical="center"/>
    </xf>
    <xf numFmtId="164" fontId="14" fillId="4" borderId="40" xfId="0" applyNumberFormat="1" applyFont="1" applyFill="1" applyBorder="1" applyAlignment="1">
      <alignment horizontal="center" vertical="center"/>
    </xf>
    <xf numFmtId="164" fontId="14" fillId="4" borderId="41" xfId="0" applyNumberFormat="1" applyFont="1" applyFill="1" applyBorder="1" applyAlignment="1">
      <alignment horizontal="center" vertical="center"/>
    </xf>
    <xf numFmtId="0" fontId="14" fillId="4" borderId="41" xfId="0" applyFont="1" applyFill="1" applyBorder="1"/>
    <xf numFmtId="164" fontId="14" fillId="4" borderId="42" xfId="0" applyNumberFormat="1" applyFont="1" applyFill="1" applyBorder="1" applyAlignment="1">
      <alignment horizontal="center" vertical="center"/>
    </xf>
    <xf numFmtId="164" fontId="14" fillId="4" borderId="43" xfId="0" applyNumberFormat="1" applyFont="1" applyFill="1" applyBorder="1" applyAlignment="1">
      <alignment horizontal="center" vertical="center"/>
    </xf>
    <xf numFmtId="0" fontId="14" fillId="4" borderId="42" xfId="0" applyFont="1" applyFill="1" applyBorder="1" applyAlignment="1">
      <alignment horizontal="center" vertical="center"/>
    </xf>
    <xf numFmtId="0" fontId="14" fillId="4" borderId="44" xfId="0" applyFont="1" applyFill="1" applyBorder="1" applyAlignment="1">
      <alignment horizontal="center" vertical="center"/>
    </xf>
    <xf numFmtId="164" fontId="14" fillId="4" borderId="44" xfId="0" applyNumberFormat="1" applyFont="1" applyFill="1" applyBorder="1" applyAlignment="1">
      <alignment horizontal="center" vertical="center"/>
    </xf>
    <xf numFmtId="164" fontId="14" fillId="0" borderId="46" xfId="0" applyNumberFormat="1" applyFont="1" applyBorder="1" applyAlignment="1">
      <alignment horizontal="center" vertical="center"/>
    </xf>
    <xf numFmtId="164" fontId="14" fillId="0" borderId="47" xfId="0" applyNumberFormat="1" applyFont="1" applyBorder="1" applyAlignment="1">
      <alignment horizontal="center" vertical="center"/>
    </xf>
    <xf numFmtId="0" fontId="14" fillId="0" borderId="47" xfId="0" applyFont="1" applyBorder="1"/>
    <xf numFmtId="164" fontId="14" fillId="0" borderId="48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0" fontId="14" fillId="5" borderId="49" xfId="0" applyFont="1" applyFill="1" applyBorder="1" applyAlignment="1">
      <alignment horizontal="center" vertical="center"/>
    </xf>
    <xf numFmtId="0" fontId="14" fillId="0" borderId="50" xfId="0" applyFont="1" applyFill="1" applyBorder="1" applyAlignment="1">
      <alignment horizontal="center" vertical="center"/>
    </xf>
    <xf numFmtId="0" fontId="14" fillId="0" borderId="49" xfId="0" applyFont="1" applyFill="1" applyBorder="1" applyAlignment="1">
      <alignment horizontal="center" vertical="center"/>
    </xf>
    <xf numFmtId="164" fontId="14" fillId="0" borderId="50" xfId="0" applyNumberFormat="1" applyFont="1" applyBorder="1" applyAlignment="1">
      <alignment horizontal="center" vertical="center"/>
    </xf>
    <xf numFmtId="164" fontId="14" fillId="0" borderId="54" xfId="0" applyNumberFormat="1" applyFont="1" applyBorder="1" applyAlignment="1">
      <alignment horizontal="center" vertical="center"/>
    </xf>
    <xf numFmtId="164" fontId="14" fillId="0" borderId="55" xfId="0" applyNumberFormat="1" applyFont="1" applyBorder="1" applyAlignment="1">
      <alignment horizontal="center" vertical="center"/>
    </xf>
    <xf numFmtId="0" fontId="14" fillId="0" borderId="55" xfId="0" applyFont="1" applyBorder="1"/>
    <xf numFmtId="164" fontId="14" fillId="0" borderId="56" xfId="0" applyNumberFormat="1" applyFont="1" applyBorder="1" applyAlignment="1">
      <alignment horizontal="center" vertical="center"/>
    </xf>
    <xf numFmtId="164" fontId="14" fillId="0" borderId="57" xfId="0" applyNumberFormat="1" applyFont="1" applyBorder="1" applyAlignment="1">
      <alignment horizontal="center" vertical="center"/>
    </xf>
    <xf numFmtId="0" fontId="14" fillId="5" borderId="56" xfId="0" applyFont="1" applyFill="1" applyBorder="1" applyAlignment="1">
      <alignment horizontal="center" vertical="center"/>
    </xf>
    <xf numFmtId="0" fontId="14" fillId="0" borderId="58" xfId="0" applyFont="1" applyFill="1" applyBorder="1" applyAlignment="1">
      <alignment horizontal="center" vertical="center"/>
    </xf>
    <xf numFmtId="0" fontId="14" fillId="0" borderId="56" xfId="0" applyFont="1" applyFill="1" applyBorder="1" applyAlignment="1">
      <alignment horizontal="center" vertical="center"/>
    </xf>
    <xf numFmtId="164" fontId="14" fillId="0" borderId="58" xfId="0" applyNumberFormat="1" applyFont="1" applyBorder="1" applyAlignment="1">
      <alignment horizontal="center" vertical="center"/>
    </xf>
    <xf numFmtId="164" fontId="14" fillId="4" borderId="59" xfId="0" applyNumberFormat="1" applyFont="1" applyFill="1" applyBorder="1" applyAlignment="1">
      <alignment horizontal="center" vertical="center"/>
    </xf>
    <xf numFmtId="164" fontId="14" fillId="4" borderId="0" xfId="0" applyNumberFormat="1" applyFont="1" applyFill="1" applyBorder="1" applyAlignment="1">
      <alignment horizontal="center" vertical="center"/>
    </xf>
    <xf numFmtId="164" fontId="14" fillId="4" borderId="49" xfId="0" applyNumberFormat="1" applyFont="1" applyFill="1" applyBorder="1" applyAlignment="1">
      <alignment horizontal="center" vertical="center"/>
    </xf>
    <xf numFmtId="0" fontId="13" fillId="0" borderId="40" xfId="0" applyFont="1" applyBorder="1" applyAlignment="1">
      <alignment horizontal="center" vertical="center" wrapText="1"/>
    </xf>
    <xf numFmtId="0" fontId="13" fillId="0" borderId="41" xfId="0" applyFont="1" applyBorder="1" applyAlignment="1">
      <alignment horizontal="center" vertical="center" wrapText="1"/>
    </xf>
    <xf numFmtId="0" fontId="11" fillId="0" borderId="41" xfId="0" applyFont="1" applyBorder="1"/>
    <xf numFmtId="164" fontId="13" fillId="0" borderId="42" xfId="0" applyNumberFormat="1" applyFont="1" applyBorder="1" applyAlignment="1">
      <alignment horizontal="center" vertical="center" wrapText="1"/>
    </xf>
    <xf numFmtId="0" fontId="14" fillId="0" borderId="61" xfId="11" applyFont="1" applyBorder="1" applyAlignment="1">
      <alignment vertical="center" wrapText="1"/>
    </xf>
    <xf numFmtId="0" fontId="17" fillId="0" borderId="0" xfId="0" applyFont="1" applyAlignment="1">
      <alignment horizontal="center"/>
    </xf>
    <xf numFmtId="0" fontId="17" fillId="0" borderId="0" xfId="0" applyFont="1" applyBorder="1" applyAlignment="1">
      <alignment horizontal="center"/>
    </xf>
    <xf numFmtId="0" fontId="11" fillId="0" borderId="22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21" fillId="0" borderId="0" xfId="0" applyFont="1"/>
    <xf numFmtId="0" fontId="11" fillId="0" borderId="0" xfId="0" applyFont="1" applyAlignment="1">
      <alignment horizontal="center"/>
    </xf>
    <xf numFmtId="0" fontId="11" fillId="0" borderId="2" xfId="0" applyFont="1" applyBorder="1" applyAlignment="1">
      <alignment horizontal="center" vertical="center" wrapText="1"/>
    </xf>
    <xf numFmtId="0" fontId="11" fillId="0" borderId="73" xfId="0" applyFont="1" applyBorder="1"/>
    <xf numFmtId="0" fontId="11" fillId="0" borderId="22" xfId="0" applyFont="1" applyBorder="1"/>
    <xf numFmtId="0" fontId="11" fillId="0" borderId="79" xfId="0" applyFont="1" applyBorder="1"/>
    <xf numFmtId="0" fontId="11" fillId="0" borderId="74" xfId="0" applyFont="1" applyBorder="1"/>
    <xf numFmtId="0" fontId="11" fillId="0" borderId="10" xfId="0" applyFont="1" applyBorder="1"/>
    <xf numFmtId="41" fontId="11" fillId="0" borderId="16" xfId="0" applyNumberFormat="1" applyFont="1" applyBorder="1" applyAlignment="1">
      <alignment horizontal="center"/>
    </xf>
    <xf numFmtId="41" fontId="11" fillId="0" borderId="0" xfId="0" applyNumberFormat="1" applyFont="1" applyBorder="1" applyAlignment="1">
      <alignment horizontal="center"/>
    </xf>
    <xf numFmtId="41" fontId="11" fillId="0" borderId="2" xfId="0" applyNumberFormat="1" applyFont="1" applyBorder="1" applyAlignment="1">
      <alignment horizontal="center"/>
    </xf>
    <xf numFmtId="0" fontId="11" fillId="0" borderId="14" xfId="0" applyFont="1" applyBorder="1"/>
    <xf numFmtId="41" fontId="11" fillId="0" borderId="22" xfId="0" applyNumberFormat="1" applyFont="1" applyBorder="1" applyAlignment="1">
      <alignment horizontal="center"/>
    </xf>
    <xf numFmtId="41" fontId="11" fillId="0" borderId="79" xfId="0" applyNumberFormat="1" applyFont="1" applyBorder="1" applyAlignment="1">
      <alignment horizontal="center"/>
    </xf>
    <xf numFmtId="0" fontId="11" fillId="0" borderId="80" xfId="0" applyFont="1" applyBorder="1"/>
    <xf numFmtId="41" fontId="11" fillId="0" borderId="19" xfId="0" applyNumberFormat="1" applyFont="1" applyBorder="1" applyAlignment="1">
      <alignment horizontal="center"/>
    </xf>
    <xf numFmtId="41" fontId="11" fillId="0" borderId="81" xfId="0" applyNumberFormat="1" applyFont="1" applyBorder="1" applyAlignment="1">
      <alignment horizontal="center"/>
    </xf>
    <xf numFmtId="0" fontId="11" fillId="0" borderId="12" xfId="0" applyFont="1" applyBorder="1"/>
    <xf numFmtId="0" fontId="11" fillId="0" borderId="72" xfId="0" applyFont="1" applyBorder="1" applyAlignment="1">
      <alignment horizontal="center"/>
    </xf>
    <xf numFmtId="0" fontId="11" fillId="0" borderId="16" xfId="0" applyFont="1" applyBorder="1" applyAlignment="1">
      <alignment horizontal="center"/>
    </xf>
    <xf numFmtId="0" fontId="11" fillId="0" borderId="71" xfId="0" applyFont="1" applyBorder="1" applyAlignment="1">
      <alignment horizontal="center"/>
    </xf>
    <xf numFmtId="41" fontId="11" fillId="0" borderId="71" xfId="0" applyNumberFormat="1" applyFont="1" applyBorder="1" applyAlignment="1">
      <alignment horizontal="center"/>
    </xf>
    <xf numFmtId="41" fontId="11" fillId="0" borderId="82" xfId="0" applyNumberFormat="1" applyFont="1" applyBorder="1" applyAlignment="1">
      <alignment horizontal="center"/>
    </xf>
    <xf numFmtId="41" fontId="11" fillId="0" borderId="72" xfId="0" applyNumberFormat="1" applyFont="1" applyBorder="1" applyAlignment="1">
      <alignment horizontal="center"/>
    </xf>
    <xf numFmtId="41" fontId="11" fillId="0" borderId="75" xfId="0" applyNumberFormat="1" applyFont="1" applyBorder="1" applyAlignment="1">
      <alignment horizontal="center"/>
    </xf>
    <xf numFmtId="0" fontId="11" fillId="0" borderId="22" xfId="0" applyFont="1" applyBorder="1" applyAlignment="1">
      <alignment horizontal="center"/>
    </xf>
    <xf numFmtId="41" fontId="11" fillId="0" borderId="74" xfId="0" applyNumberFormat="1" applyFont="1" applyBorder="1" applyAlignment="1">
      <alignment horizontal="center"/>
    </xf>
    <xf numFmtId="0" fontId="11" fillId="0" borderId="19" xfId="0" applyFont="1" applyBorder="1" applyAlignment="1">
      <alignment horizontal="center"/>
    </xf>
    <xf numFmtId="41" fontId="11" fillId="0" borderId="7" xfId="0" applyNumberFormat="1" applyFont="1" applyBorder="1" applyAlignment="1">
      <alignment horizontal="center"/>
    </xf>
    <xf numFmtId="0" fontId="11" fillId="0" borderId="10" xfId="0" applyFont="1" applyBorder="1" applyAlignment="1">
      <alignment horizontal="left" wrapText="1"/>
    </xf>
    <xf numFmtId="0" fontId="11" fillId="0" borderId="74" xfId="0" applyFont="1" applyBorder="1" applyAlignment="1">
      <alignment horizontal="center"/>
    </xf>
    <xf numFmtId="0" fontId="21" fillId="0" borderId="16" xfId="0" applyFont="1" applyBorder="1" applyAlignment="1">
      <alignment horizontal="center"/>
    </xf>
    <xf numFmtId="167" fontId="21" fillId="0" borderId="16" xfId="0" applyNumberFormat="1" applyFont="1" applyBorder="1" applyAlignment="1">
      <alignment horizontal="center"/>
    </xf>
    <xf numFmtId="167" fontId="21" fillId="0" borderId="2" xfId="0" applyNumberFormat="1" applyFont="1" applyBorder="1" applyAlignment="1">
      <alignment horizontal="center"/>
    </xf>
    <xf numFmtId="164" fontId="21" fillId="0" borderId="16" xfId="0" applyNumberFormat="1" applyFont="1" applyBorder="1" applyAlignment="1">
      <alignment horizontal="center"/>
    </xf>
    <xf numFmtId="0" fontId="21" fillId="0" borderId="2" xfId="0" applyFont="1" applyBorder="1" applyAlignment="1">
      <alignment horizontal="center"/>
    </xf>
    <xf numFmtId="0" fontId="21" fillId="0" borderId="19" xfId="0" applyFont="1" applyBorder="1" applyAlignment="1">
      <alignment horizontal="center"/>
    </xf>
    <xf numFmtId="167" fontId="21" fillId="0" borderId="19" xfId="0" applyNumberFormat="1" applyFont="1" applyBorder="1" applyAlignment="1">
      <alignment horizontal="center"/>
    </xf>
    <xf numFmtId="167" fontId="21" fillId="0" borderId="7" xfId="0" applyNumberFormat="1" applyFont="1" applyBorder="1" applyAlignment="1">
      <alignment horizontal="center"/>
    </xf>
    <xf numFmtId="0" fontId="20" fillId="0" borderId="0" xfId="0" applyFont="1"/>
    <xf numFmtId="0" fontId="13" fillId="0" borderId="0" xfId="0" applyFont="1" applyAlignment="1">
      <alignment horizontal="center"/>
    </xf>
    <xf numFmtId="0" fontId="23" fillId="0" borderId="83" xfId="0" applyFont="1" applyBorder="1"/>
    <xf numFmtId="0" fontId="23" fillId="0" borderId="53" xfId="0" applyFont="1" applyBorder="1"/>
    <xf numFmtId="49" fontId="10" fillId="0" borderId="53" xfId="0" applyNumberFormat="1" applyFont="1" applyBorder="1" applyAlignment="1">
      <alignment horizontal="center"/>
    </xf>
    <xf numFmtId="0" fontId="0" fillId="0" borderId="0" xfId="0" applyBorder="1"/>
    <xf numFmtId="49" fontId="14" fillId="0" borderId="53" xfId="0" applyNumberFormat="1" applyFont="1" applyBorder="1" applyAlignment="1">
      <alignment horizontal="center"/>
    </xf>
    <xf numFmtId="164" fontId="10" fillId="0" borderId="29" xfId="0" applyNumberFormat="1" applyFont="1" applyFill="1" applyBorder="1" applyAlignment="1">
      <alignment horizontal="center"/>
    </xf>
    <xf numFmtId="164" fontId="10" fillId="0" borderId="30" xfId="0" applyNumberFormat="1" applyFont="1" applyFill="1" applyBorder="1" applyAlignment="1">
      <alignment horizontal="center"/>
    </xf>
    <xf numFmtId="164" fontId="10" fillId="0" borderId="31" xfId="0" applyNumberFormat="1" applyFont="1" applyFill="1" applyBorder="1" applyAlignment="1">
      <alignment horizontal="center"/>
    </xf>
    <xf numFmtId="164" fontId="10" fillId="0" borderId="46" xfId="16" applyNumberFormat="1" applyFont="1" applyFill="1" applyBorder="1" applyAlignment="1">
      <alignment horizontal="center"/>
    </xf>
    <xf numFmtId="164" fontId="10" fillId="0" borderId="49" xfId="0" applyNumberFormat="1" applyFont="1" applyFill="1" applyBorder="1" applyAlignment="1">
      <alignment horizontal="center"/>
    </xf>
    <xf numFmtId="164" fontId="10" fillId="0" borderId="50" xfId="0" applyNumberFormat="1" applyFont="1" applyFill="1" applyBorder="1" applyAlignment="1">
      <alignment horizontal="center"/>
    </xf>
    <xf numFmtId="164" fontId="10" fillId="0" borderId="70" xfId="0" applyNumberFormat="1" applyFont="1" applyFill="1" applyBorder="1" applyAlignment="1">
      <alignment horizontal="center"/>
    </xf>
    <xf numFmtId="164" fontId="10" fillId="0" borderId="65" xfId="0" applyNumberFormat="1" applyFont="1" applyFill="1" applyBorder="1" applyAlignment="1">
      <alignment horizontal="center"/>
    </xf>
    <xf numFmtId="164" fontId="10" fillId="0" borderId="23" xfId="16" applyNumberFormat="1" applyFont="1" applyFill="1" applyBorder="1" applyAlignment="1">
      <alignment horizontal="center"/>
    </xf>
    <xf numFmtId="164" fontId="10" fillId="4" borderId="42" xfId="0" applyNumberFormat="1" applyFont="1" applyFill="1" applyBorder="1" applyAlignment="1">
      <alignment horizontal="center"/>
    </xf>
    <xf numFmtId="164" fontId="10" fillId="4" borderId="44" xfId="0" applyNumberFormat="1" applyFont="1" applyFill="1" applyBorder="1" applyAlignment="1">
      <alignment horizontal="center"/>
    </xf>
    <xf numFmtId="164" fontId="10" fillId="4" borderId="63" xfId="0" applyNumberFormat="1" applyFont="1" applyFill="1" applyBorder="1" applyAlignment="1">
      <alignment horizontal="center"/>
    </xf>
    <xf numFmtId="0" fontId="10" fillId="0" borderId="0" xfId="0" applyFont="1" applyFill="1" applyBorder="1"/>
    <xf numFmtId="164" fontId="10" fillId="0" borderId="0" xfId="0" applyNumberFormat="1" applyFont="1" applyBorder="1" applyAlignment="1">
      <alignment horizontal="center"/>
    </xf>
    <xf numFmtId="164" fontId="10" fillId="0" borderId="0" xfId="0" applyNumberFormat="1" applyFont="1" applyFill="1" applyBorder="1" applyAlignment="1">
      <alignment horizontal="center"/>
    </xf>
    <xf numFmtId="0" fontId="39" fillId="0" borderId="0" xfId="0" applyFont="1"/>
    <xf numFmtId="0" fontId="24" fillId="0" borderId="0" xfId="0" applyFont="1"/>
    <xf numFmtId="0" fontId="10" fillId="4" borderId="9" xfId="0" applyFont="1" applyFill="1" applyBorder="1" applyAlignment="1">
      <alignment horizontal="left" vertical="center" wrapText="1"/>
    </xf>
    <xf numFmtId="0" fontId="10" fillId="4" borderId="15" xfId="0" applyFont="1" applyFill="1" applyBorder="1" applyAlignment="1">
      <alignment horizontal="center" vertical="center" wrapText="1"/>
    </xf>
    <xf numFmtId="0" fontId="10" fillId="4" borderId="5" xfId="0" applyFont="1" applyFill="1" applyBorder="1" applyAlignment="1">
      <alignment horizontal="center" vertical="center" wrapText="1"/>
    </xf>
    <xf numFmtId="0" fontId="10" fillId="4" borderId="15" xfId="0" applyFont="1" applyFill="1" applyBorder="1" applyAlignment="1">
      <alignment horizontal="center" vertical="center"/>
    </xf>
    <xf numFmtId="0" fontId="10" fillId="0" borderId="10" xfId="0" applyFont="1" applyBorder="1"/>
    <xf numFmtId="0" fontId="10" fillId="0" borderId="16" xfId="0" applyFont="1" applyFill="1" applyBorder="1" applyAlignment="1">
      <alignment horizontal="center"/>
    </xf>
    <xf numFmtId="0" fontId="10" fillId="0" borderId="2" xfId="0" applyFont="1" applyFill="1" applyBorder="1" applyAlignment="1">
      <alignment horizontal="center"/>
    </xf>
    <xf numFmtId="164" fontId="10" fillId="0" borderId="22" xfId="0" applyNumberFormat="1" applyFont="1" applyBorder="1" applyAlignment="1">
      <alignment horizontal="center" vertical="center" wrapText="1"/>
    </xf>
    <xf numFmtId="0" fontId="10" fillId="0" borderId="11" xfId="0" applyFont="1" applyBorder="1"/>
    <xf numFmtId="0" fontId="10" fillId="0" borderId="17" xfId="0" applyFont="1" applyFill="1" applyBorder="1" applyAlignment="1">
      <alignment horizontal="center"/>
    </xf>
    <xf numFmtId="0" fontId="10" fillId="0" borderId="3" xfId="0" applyFont="1" applyFill="1" applyBorder="1" applyAlignment="1">
      <alignment horizontal="center"/>
    </xf>
    <xf numFmtId="164" fontId="10" fillId="0" borderId="17" xfId="0" applyNumberFormat="1" applyFont="1" applyBorder="1" applyAlignment="1">
      <alignment horizontal="center" vertical="center" wrapText="1"/>
    </xf>
    <xf numFmtId="0" fontId="10" fillId="0" borderId="11" xfId="0" applyFont="1" applyFill="1" applyBorder="1"/>
    <xf numFmtId="164" fontId="10" fillId="0" borderId="16" xfId="0" applyNumberFormat="1" applyFont="1" applyBorder="1" applyAlignment="1">
      <alignment horizontal="center" vertical="center" wrapText="1"/>
    </xf>
    <xf numFmtId="0" fontId="10" fillId="0" borderId="12" xfId="0" applyFont="1" applyBorder="1"/>
    <xf numFmtId="0" fontId="10" fillId="0" borderId="72" xfId="0" applyFont="1" applyFill="1" applyBorder="1" applyAlignment="1">
      <alignment horizontal="center"/>
    </xf>
    <xf numFmtId="0" fontId="10" fillId="0" borderId="75" xfId="0" applyFont="1" applyFill="1" applyBorder="1" applyAlignment="1">
      <alignment horizontal="center"/>
    </xf>
    <xf numFmtId="164" fontId="10" fillId="0" borderId="19" xfId="0" applyNumberFormat="1" applyFont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/>
    </xf>
    <xf numFmtId="0" fontId="10" fillId="4" borderId="5" xfId="0" applyFont="1" applyFill="1" applyBorder="1" applyAlignment="1">
      <alignment horizontal="center"/>
    </xf>
    <xf numFmtId="0" fontId="10" fillId="0" borderId="12" xfId="0" applyFont="1" applyFill="1" applyBorder="1"/>
    <xf numFmtId="0" fontId="10" fillId="0" borderId="13" xfId="0" applyFont="1" applyBorder="1"/>
    <xf numFmtId="0" fontId="10" fillId="0" borderId="18" xfId="0" applyFont="1" applyFill="1" applyBorder="1" applyAlignment="1">
      <alignment horizontal="center"/>
    </xf>
    <xf numFmtId="0" fontId="10" fillId="0" borderId="4" xfId="0" applyFont="1" applyFill="1" applyBorder="1" applyAlignment="1">
      <alignment horizontal="center"/>
    </xf>
    <xf numFmtId="0" fontId="10" fillId="4" borderId="14" xfId="0" applyFont="1" applyFill="1" applyBorder="1"/>
    <xf numFmtId="0" fontId="10" fillId="4" borderId="7" xfId="0" applyFont="1" applyFill="1" applyBorder="1" applyAlignment="1">
      <alignment horizontal="center"/>
    </xf>
    <xf numFmtId="0" fontId="10" fillId="0" borderId="10" xfId="0" applyFont="1" applyFill="1" applyBorder="1"/>
    <xf numFmtId="0" fontId="10" fillId="4" borderId="9" xfId="0" applyFont="1" applyFill="1" applyBorder="1" applyAlignment="1">
      <alignment horizontal="left" vertical="center"/>
    </xf>
    <xf numFmtId="0" fontId="10" fillId="0" borderId="80" xfId="0" applyFont="1" applyFill="1" applyBorder="1"/>
    <xf numFmtId="0" fontId="10" fillId="0" borderId="71" xfId="0" applyFont="1" applyFill="1" applyBorder="1" applyAlignment="1">
      <alignment horizontal="center"/>
    </xf>
    <xf numFmtId="0" fontId="10" fillId="0" borderId="82" xfId="0" applyFont="1" applyFill="1" applyBorder="1" applyAlignment="1">
      <alignment horizontal="center"/>
    </xf>
    <xf numFmtId="0" fontId="10" fillId="0" borderId="15" xfId="0" applyFont="1" applyFill="1" applyBorder="1" applyAlignment="1">
      <alignment horizontal="center"/>
    </xf>
    <xf numFmtId="164" fontId="10" fillId="0" borderId="15" xfId="0" applyNumberFormat="1" applyFont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30" fillId="0" borderId="0" xfId="0" applyFont="1"/>
    <xf numFmtId="164" fontId="15" fillId="0" borderId="0" xfId="0" applyNumberFormat="1" applyFont="1"/>
    <xf numFmtId="0" fontId="23" fillId="0" borderId="0" xfId="0" applyFont="1"/>
    <xf numFmtId="0" fontId="31" fillId="0" borderId="0" xfId="0" applyFont="1"/>
    <xf numFmtId="0" fontId="3" fillId="0" borderId="0" xfId="0" applyFont="1" applyAlignment="1">
      <alignment horizontal="center"/>
    </xf>
    <xf numFmtId="0" fontId="10" fillId="4" borderId="9" xfId="0" applyFont="1" applyFill="1" applyBorder="1" applyAlignment="1">
      <alignment horizontal="left" vertical="center" wrapText="1"/>
    </xf>
    <xf numFmtId="0" fontId="10" fillId="4" borderId="15" xfId="0" applyFont="1" applyFill="1" applyBorder="1" applyAlignment="1">
      <alignment horizontal="center" vertical="center" wrapText="1"/>
    </xf>
    <xf numFmtId="164" fontId="10" fillId="4" borderId="15" xfId="0" applyNumberFormat="1" applyFont="1" applyFill="1" applyBorder="1" applyAlignment="1">
      <alignment horizontal="center" vertical="center" wrapText="1"/>
    </xf>
    <xf numFmtId="164" fontId="10" fillId="0" borderId="22" xfId="0" applyNumberFormat="1" applyFont="1" applyFill="1" applyBorder="1" applyAlignment="1">
      <alignment horizontal="center" vertical="center" wrapText="1"/>
    </xf>
    <xf numFmtId="164" fontId="10" fillId="0" borderId="17" xfId="0" applyNumberFormat="1" applyFont="1" applyFill="1" applyBorder="1" applyAlignment="1">
      <alignment horizontal="center" vertical="center" wrapText="1"/>
    </xf>
    <xf numFmtId="164" fontId="10" fillId="0" borderId="16" xfId="0" applyNumberFormat="1" applyFont="1" applyFill="1" applyBorder="1" applyAlignment="1">
      <alignment horizontal="center" vertical="center" wrapText="1"/>
    </xf>
    <xf numFmtId="164" fontId="10" fillId="0" borderId="19" xfId="0" applyNumberFormat="1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/>
    </xf>
    <xf numFmtId="0" fontId="10" fillId="4" borderId="15" xfId="0" applyFont="1" applyFill="1" applyBorder="1" applyAlignment="1">
      <alignment horizontal="center"/>
    </xf>
    <xf numFmtId="0" fontId="10" fillId="4" borderId="14" xfId="0" applyFont="1" applyFill="1" applyBorder="1"/>
    <xf numFmtId="0" fontId="10" fillId="4" borderId="9" xfId="0" applyFont="1" applyFill="1" applyBorder="1" applyAlignment="1">
      <alignment horizontal="left" vertical="center"/>
    </xf>
    <xf numFmtId="164" fontId="10" fillId="0" borderId="15" xfId="0" applyNumberFormat="1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10" fillId="4" borderId="89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49" fontId="11" fillId="0" borderId="43" xfId="0" applyNumberFormat="1" applyFont="1" applyBorder="1" applyAlignment="1">
      <alignment horizontal="center"/>
    </xf>
    <xf numFmtId="49" fontId="0" fillId="0" borderId="43" xfId="0" applyNumberFormat="1" applyBorder="1"/>
    <xf numFmtId="0" fontId="14" fillId="0" borderId="74" xfId="0" applyFont="1" applyBorder="1" applyAlignment="1">
      <alignment horizontal="center"/>
    </xf>
    <xf numFmtId="0" fontId="14" fillId="0" borderId="96" xfId="0" applyFont="1" applyBorder="1" applyAlignment="1">
      <alignment horizontal="center"/>
    </xf>
    <xf numFmtId="0" fontId="0" fillId="0" borderId="97" xfId="0" applyBorder="1"/>
    <xf numFmtId="164" fontId="11" fillId="0" borderId="98" xfId="0" applyNumberFormat="1" applyFont="1" applyBorder="1" applyAlignment="1">
      <alignment horizontal="center" vertical="center"/>
    </xf>
    <xf numFmtId="164" fontId="11" fillId="0" borderId="99" xfId="0" applyNumberFormat="1" applyFont="1" applyBorder="1" applyAlignment="1">
      <alignment horizontal="center" vertical="center"/>
    </xf>
    <xf numFmtId="0" fontId="17" fillId="0" borderId="96" xfId="0" applyFont="1" applyBorder="1" applyAlignment="1">
      <alignment horizontal="center" vertical="center"/>
    </xf>
    <xf numFmtId="0" fontId="0" fillId="0" borderId="97" xfId="0" applyBorder="1" applyAlignment="1">
      <alignment horizontal="center" vertical="center"/>
    </xf>
    <xf numFmtId="164" fontId="11" fillId="4" borderId="98" xfId="0" applyNumberFormat="1" applyFont="1" applyFill="1" applyBorder="1" applyAlignment="1">
      <alignment horizontal="center" vertical="center"/>
    </xf>
    <xf numFmtId="164" fontId="11" fillId="4" borderId="99" xfId="0" applyNumberFormat="1" applyFont="1" applyFill="1" applyBorder="1" applyAlignment="1">
      <alignment horizontal="center" vertical="center"/>
    </xf>
    <xf numFmtId="164" fontId="11" fillId="0" borderId="100" xfId="0" applyNumberFormat="1" applyFont="1" applyBorder="1" applyAlignment="1">
      <alignment horizontal="center" vertical="center"/>
    </xf>
    <xf numFmtId="0" fontId="17" fillId="7" borderId="101" xfId="0" applyFont="1" applyFill="1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14" fillId="0" borderId="2" xfId="0" applyFont="1" applyBorder="1" applyAlignment="1">
      <alignment horizontal="center"/>
    </xf>
    <xf numFmtId="0" fontId="23" fillId="0" borderId="0" xfId="0" applyFont="1" applyBorder="1"/>
    <xf numFmtId="0" fontId="14" fillId="0" borderId="7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23" fillId="0" borderId="37" xfId="0" applyFont="1" applyBorder="1"/>
    <xf numFmtId="164" fontId="14" fillId="0" borderId="82" xfId="0" applyNumberFormat="1" applyFont="1" applyBorder="1" applyAlignment="1">
      <alignment horizontal="center"/>
    </xf>
    <xf numFmtId="0" fontId="23" fillId="0" borderId="20" xfId="0" applyFont="1" applyBorder="1"/>
    <xf numFmtId="0" fontId="14" fillId="0" borderId="82" xfId="0" applyFont="1" applyBorder="1" applyAlignment="1">
      <alignment horizontal="center"/>
    </xf>
    <xf numFmtId="164" fontId="14" fillId="7" borderId="3" xfId="0" applyNumberFormat="1" applyFont="1" applyFill="1" applyBorder="1" applyAlignment="1">
      <alignment horizontal="center"/>
    </xf>
    <xf numFmtId="0" fontId="14" fillId="7" borderId="3" xfId="0" applyFont="1" applyFill="1" applyBorder="1" applyAlignment="1">
      <alignment horizontal="center"/>
    </xf>
    <xf numFmtId="0" fontId="17" fillId="7" borderId="3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4" fillId="7" borderId="96" xfId="0" applyFont="1" applyFill="1" applyBorder="1" applyAlignment="1">
      <alignment horizontal="center"/>
    </xf>
    <xf numFmtId="0" fontId="23" fillId="0" borderId="97" xfId="0" applyFont="1" applyBorder="1"/>
    <xf numFmtId="0" fontId="15" fillId="0" borderId="0" xfId="0" applyFont="1" applyAlignment="1">
      <alignment horizontal="center"/>
    </xf>
    <xf numFmtId="0" fontId="32" fillId="0" borderId="0" xfId="0" applyFont="1" applyAlignment="1">
      <alignment horizontal="centerContinuous"/>
    </xf>
    <xf numFmtId="0" fontId="33" fillId="0" borderId="0" xfId="0" applyFont="1" applyAlignment="1">
      <alignment horizontal="centerContinuous"/>
    </xf>
    <xf numFmtId="0" fontId="34" fillId="0" borderId="0" xfId="0" applyFont="1" applyAlignment="1">
      <alignment horizontal="centerContinuous"/>
    </xf>
    <xf numFmtId="0" fontId="35" fillId="0" borderId="73" xfId="0" applyFont="1" applyBorder="1" applyAlignment="1">
      <alignment horizontal="left"/>
    </xf>
    <xf numFmtId="0" fontId="13" fillId="0" borderId="9" xfId="0" applyFont="1" applyBorder="1" applyAlignment="1">
      <alignment horizontal="centerContinuous"/>
    </xf>
    <xf numFmtId="0" fontId="13" fillId="0" borderId="76" xfId="0" applyFont="1" applyBorder="1" applyAlignment="1">
      <alignment horizontal="centerContinuous"/>
    </xf>
    <xf numFmtId="0" fontId="13" fillId="0" borderId="5" xfId="0" applyFont="1" applyBorder="1" applyAlignment="1">
      <alignment horizontal="centerContinuous"/>
    </xf>
    <xf numFmtId="0" fontId="35" fillId="0" borderId="10" xfId="0" applyFont="1" applyBorder="1" applyAlignment="1">
      <alignment horizontal="centerContinuous"/>
    </xf>
    <xf numFmtId="0" fontId="13" fillId="0" borderId="73" xfId="0" applyFont="1" applyBorder="1" applyAlignment="1">
      <alignment horizontal="centerContinuous"/>
    </xf>
    <xf numFmtId="0" fontId="13" fillId="0" borderId="74" xfId="0" applyFont="1" applyBorder="1" applyAlignment="1">
      <alignment horizontal="centerContinuous"/>
    </xf>
    <xf numFmtId="0" fontId="13" fillId="0" borderId="10" xfId="0" applyFont="1" applyBorder="1" applyAlignment="1">
      <alignment horizontal="center"/>
    </xf>
    <xf numFmtId="0" fontId="13" fillId="0" borderId="14" xfId="0" applyFont="1" applyBorder="1" applyAlignment="1">
      <alignment horizontal="centerContinuous"/>
    </xf>
    <xf numFmtId="0" fontId="13" fillId="0" borderId="7" xfId="0" applyFont="1" applyBorder="1" applyAlignment="1">
      <alignment horizontal="centerContinuous"/>
    </xf>
    <xf numFmtId="0" fontId="35" fillId="0" borderId="10" xfId="0" applyFont="1" applyBorder="1" applyAlignment="1">
      <alignment horizontal="center"/>
    </xf>
    <xf numFmtId="0" fontId="13" fillId="0" borderId="102" xfId="0" applyFont="1" applyBorder="1" applyAlignment="1">
      <alignment horizontal="center"/>
    </xf>
    <xf numFmtId="0" fontId="35" fillId="0" borderId="14" xfId="0" applyFont="1" applyBorder="1" applyAlignment="1">
      <alignment horizontal="center"/>
    </xf>
    <xf numFmtId="0" fontId="13" fillId="0" borderId="103" xfId="0" applyFont="1" applyBorder="1" applyAlignment="1">
      <alignment horizontal="center"/>
    </xf>
    <xf numFmtId="0" fontId="13" fillId="0" borderId="10" xfId="0" applyFont="1" applyBorder="1"/>
    <xf numFmtId="164" fontId="13" fillId="0" borderId="2" xfId="0" applyNumberFormat="1" applyFont="1" applyBorder="1" applyAlignment="1">
      <alignment horizontal="center"/>
    </xf>
    <xf numFmtId="0" fontId="13" fillId="0" borderId="87" xfId="0" applyFont="1" applyBorder="1" applyAlignment="1">
      <alignment horizontal="center"/>
    </xf>
    <xf numFmtId="0" fontId="13" fillId="0" borderId="2" xfId="0" applyFont="1" applyBorder="1" applyAlignment="1">
      <alignment horizontal="center"/>
    </xf>
    <xf numFmtId="164" fontId="13" fillId="0" borderId="87" xfId="0" applyNumberFormat="1" applyFont="1" applyBorder="1" applyAlignment="1">
      <alignment horizontal="center"/>
    </xf>
    <xf numFmtId="0" fontId="13" fillId="0" borderId="11" xfId="0" applyFont="1" applyBorder="1"/>
    <xf numFmtId="164" fontId="13" fillId="0" borderId="3" xfId="0" applyNumberFormat="1" applyFont="1" applyBorder="1" applyAlignment="1">
      <alignment horizontal="center"/>
    </xf>
    <xf numFmtId="0" fontId="13" fillId="0" borderId="90" xfId="0" applyFont="1" applyBorder="1" applyAlignment="1">
      <alignment horizontal="center"/>
    </xf>
    <xf numFmtId="0" fontId="13" fillId="0" borderId="3" xfId="0" applyFont="1" applyBorder="1" applyAlignment="1">
      <alignment horizontal="center"/>
    </xf>
    <xf numFmtId="164" fontId="13" fillId="0" borderId="90" xfId="0" applyNumberFormat="1" applyFont="1" applyBorder="1" applyAlignment="1">
      <alignment horizontal="center"/>
    </xf>
    <xf numFmtId="0" fontId="13" fillId="0" borderId="11" xfId="0" applyFont="1" applyFill="1" applyBorder="1"/>
    <xf numFmtId="164" fontId="13" fillId="0" borderId="3" xfId="0" applyNumberFormat="1" applyFont="1" applyFill="1" applyBorder="1" applyAlignment="1">
      <alignment horizontal="center"/>
    </xf>
    <xf numFmtId="0" fontId="13" fillId="0" borderId="90" xfId="0" applyFont="1" applyFill="1" applyBorder="1" applyAlignment="1">
      <alignment horizontal="center"/>
    </xf>
    <xf numFmtId="0" fontId="13" fillId="0" borderId="3" xfId="0" applyFont="1" applyFill="1" applyBorder="1" applyAlignment="1">
      <alignment horizontal="center"/>
    </xf>
    <xf numFmtId="164" fontId="13" fillId="0" borderId="90" xfId="0" applyNumberFormat="1" applyFont="1" applyFill="1" applyBorder="1" applyAlignment="1">
      <alignment horizontal="center"/>
    </xf>
    <xf numFmtId="164" fontId="13" fillId="0" borderId="2" xfId="0" applyNumberFormat="1" applyFont="1" applyFill="1" applyBorder="1" applyAlignment="1">
      <alignment horizontal="center"/>
    </xf>
    <xf numFmtId="164" fontId="13" fillId="0" borderId="82" xfId="0" applyNumberFormat="1" applyFont="1" applyBorder="1" applyAlignment="1">
      <alignment horizontal="center"/>
    </xf>
    <xf numFmtId="0" fontId="13" fillId="0" borderId="12" xfId="0" applyFont="1" applyFill="1" applyBorder="1"/>
    <xf numFmtId="0" fontId="13" fillId="0" borderId="105" xfId="0" applyFont="1" applyFill="1" applyBorder="1" applyAlignment="1">
      <alignment horizontal="center"/>
    </xf>
    <xf numFmtId="0" fontId="13" fillId="0" borderId="14" xfId="0" applyFont="1" applyBorder="1"/>
    <xf numFmtId="164" fontId="13" fillId="0" borderId="4" xfId="0" applyNumberFormat="1" applyFont="1" applyBorder="1" applyAlignment="1">
      <alignment horizontal="center"/>
    </xf>
    <xf numFmtId="164" fontId="13" fillId="0" borderId="75" xfId="0" applyNumberFormat="1" applyFont="1" applyBorder="1" applyAlignment="1">
      <alignment horizontal="center"/>
    </xf>
    <xf numFmtId="0" fontId="13" fillId="0" borderId="91" xfId="0" applyFont="1" applyBorder="1" applyAlignment="1">
      <alignment horizontal="center"/>
    </xf>
    <xf numFmtId="0" fontId="13" fillId="0" borderId="4" xfId="0" applyFont="1" applyBorder="1" applyAlignment="1">
      <alignment horizontal="center"/>
    </xf>
    <xf numFmtId="164" fontId="13" fillId="0" borderId="91" xfId="0" applyNumberFormat="1" applyFont="1" applyBorder="1" applyAlignment="1">
      <alignment horizontal="center"/>
    </xf>
    <xf numFmtId="0" fontId="13" fillId="4" borderId="89" xfId="0" applyFont="1" applyFill="1" applyBorder="1" applyAlignment="1">
      <alignment horizontal="center"/>
    </xf>
    <xf numFmtId="164" fontId="13" fillId="4" borderId="108" xfId="0" applyNumberFormat="1" applyFont="1" applyFill="1" applyBorder="1" applyAlignment="1">
      <alignment horizontal="center"/>
    </xf>
    <xf numFmtId="0" fontId="13" fillId="0" borderId="0" xfId="0" applyFont="1" applyBorder="1" applyAlignment="1">
      <alignment horizontal="left"/>
    </xf>
    <xf numFmtId="0" fontId="13" fillId="0" borderId="0" xfId="0" applyFont="1" applyBorder="1" applyAlignment="1">
      <alignment horizontal="center"/>
    </xf>
    <xf numFmtId="164" fontId="13" fillId="0" borderId="0" xfId="0" applyNumberFormat="1" applyFont="1" applyBorder="1" applyAlignment="1">
      <alignment horizontal="center"/>
    </xf>
    <xf numFmtId="0" fontId="13" fillId="4" borderId="9" xfId="0" applyFont="1" applyFill="1" applyBorder="1" applyAlignment="1">
      <alignment horizontal="left" vertical="center" wrapText="1"/>
    </xf>
    <xf numFmtId="0" fontId="13" fillId="4" borderId="88" xfId="0" applyFont="1" applyFill="1" applyBorder="1" applyAlignment="1">
      <alignment horizontal="center"/>
    </xf>
    <xf numFmtId="0" fontId="13" fillId="4" borderId="109" xfId="0" applyFont="1" applyFill="1" applyBorder="1" applyAlignment="1">
      <alignment horizontal="center"/>
    </xf>
    <xf numFmtId="164" fontId="13" fillId="4" borderId="89" xfId="0" applyNumberFormat="1" applyFont="1" applyFill="1" applyBorder="1" applyAlignment="1">
      <alignment horizontal="center"/>
    </xf>
    <xf numFmtId="0" fontId="13" fillId="0" borderId="80" xfId="0" applyFont="1" applyBorder="1"/>
    <xf numFmtId="0" fontId="13" fillId="0" borderId="110" xfId="0" applyFont="1" applyBorder="1" applyAlignment="1">
      <alignment horizontal="center"/>
    </xf>
    <xf numFmtId="164" fontId="13" fillId="0" borderId="111" xfId="0" applyNumberFormat="1" applyFont="1" applyBorder="1" applyAlignment="1">
      <alignment horizontal="center"/>
    </xf>
    <xf numFmtId="0" fontId="13" fillId="0" borderId="39" xfId="0" applyFont="1" applyBorder="1" applyAlignment="1">
      <alignment horizontal="center"/>
    </xf>
    <xf numFmtId="0" fontId="13" fillId="0" borderId="86" xfId="0" applyFont="1" applyBorder="1" applyAlignment="1">
      <alignment horizontal="center"/>
    </xf>
    <xf numFmtId="164" fontId="13" fillId="0" borderId="110" xfId="0" applyNumberFormat="1" applyFont="1" applyBorder="1" applyAlignment="1">
      <alignment horizontal="center"/>
    </xf>
    <xf numFmtId="164" fontId="13" fillId="0" borderId="112" xfId="0" applyNumberFormat="1" applyFont="1" applyBorder="1" applyAlignment="1">
      <alignment horizontal="center"/>
    </xf>
    <xf numFmtId="0" fontId="13" fillId="0" borderId="32" xfId="0" applyFont="1" applyBorder="1" applyAlignment="1">
      <alignment horizontal="center"/>
    </xf>
    <xf numFmtId="0" fontId="13" fillId="0" borderId="31" xfId="0" applyFont="1" applyBorder="1" applyAlignment="1">
      <alignment horizontal="center"/>
    </xf>
    <xf numFmtId="164" fontId="13" fillId="0" borderId="112" xfId="0" applyNumberFormat="1" applyFont="1" applyFill="1" applyBorder="1" applyAlignment="1">
      <alignment horizontal="center"/>
    </xf>
    <xf numFmtId="0" fontId="13" fillId="0" borderId="32" xfId="0" applyFont="1" applyFill="1" applyBorder="1" applyAlignment="1">
      <alignment horizontal="center"/>
    </xf>
    <xf numFmtId="0" fontId="13" fillId="0" borderId="31" xfId="0" applyFont="1" applyFill="1" applyBorder="1" applyAlignment="1">
      <alignment horizontal="center"/>
    </xf>
    <xf numFmtId="0" fontId="13" fillId="0" borderId="12" xfId="0" applyFont="1" applyBorder="1"/>
    <xf numFmtId="164" fontId="13" fillId="0" borderId="113" xfId="0" applyNumberFormat="1" applyFont="1" applyFill="1" applyBorder="1" applyAlignment="1">
      <alignment horizontal="center"/>
    </xf>
    <xf numFmtId="0" fontId="13" fillId="0" borderId="66" xfId="0" applyFont="1" applyFill="1" applyBorder="1" applyAlignment="1">
      <alignment horizontal="center"/>
    </xf>
    <xf numFmtId="0" fontId="13" fillId="0" borderId="65" xfId="0" applyFont="1" applyFill="1" applyBorder="1" applyAlignment="1">
      <alignment horizontal="center"/>
    </xf>
    <xf numFmtId="164" fontId="13" fillId="0" borderId="105" xfId="0" applyNumberFormat="1" applyFont="1" applyFill="1" applyBorder="1" applyAlignment="1">
      <alignment horizontal="center"/>
    </xf>
    <xf numFmtId="0" fontId="13" fillId="4" borderId="9" xfId="0" applyFont="1" applyFill="1" applyBorder="1" applyAlignment="1">
      <alignment horizontal="center" vertical="center"/>
    </xf>
    <xf numFmtId="0" fontId="13" fillId="0" borderId="105" xfId="0" applyFont="1" applyBorder="1" applyAlignment="1">
      <alignment horizontal="center"/>
    </xf>
    <xf numFmtId="164" fontId="13" fillId="0" borderId="113" xfId="0" applyNumberFormat="1" applyFont="1" applyBorder="1" applyAlignment="1">
      <alignment horizontal="center"/>
    </xf>
    <xf numFmtId="0" fontId="13" fillId="0" borderId="66" xfId="0" applyFont="1" applyBorder="1" applyAlignment="1">
      <alignment horizontal="center"/>
    </xf>
    <xf numFmtId="0" fontId="13" fillId="0" borderId="65" xfId="0" applyFont="1" applyBorder="1" applyAlignment="1">
      <alignment horizontal="center"/>
    </xf>
    <xf numFmtId="164" fontId="13" fillId="0" borderId="105" xfId="0" applyNumberFormat="1" applyFont="1" applyBorder="1" applyAlignment="1">
      <alignment horizontal="center"/>
    </xf>
    <xf numFmtId="0" fontId="13" fillId="4" borderId="9" xfId="0" applyFont="1" applyFill="1" applyBorder="1"/>
    <xf numFmtId="0" fontId="13" fillId="4" borderId="9" xfId="0" applyFont="1" applyFill="1" applyBorder="1" applyAlignment="1">
      <alignment horizontal="left" vertical="center"/>
    </xf>
    <xf numFmtId="0" fontId="13" fillId="0" borderId="110" xfId="0" applyFont="1" applyFill="1" applyBorder="1" applyAlignment="1">
      <alignment horizontal="center"/>
    </xf>
    <xf numFmtId="164" fontId="13" fillId="0" borderId="111" xfId="0" applyNumberFormat="1" applyFont="1" applyFill="1" applyBorder="1" applyAlignment="1">
      <alignment horizontal="center"/>
    </xf>
    <xf numFmtId="0" fontId="13" fillId="0" borderId="39" xfId="0" applyFont="1" applyFill="1" applyBorder="1" applyAlignment="1">
      <alignment horizontal="center"/>
    </xf>
    <xf numFmtId="0" fontId="13" fillId="0" borderId="86" xfId="0" applyFont="1" applyFill="1" applyBorder="1" applyAlignment="1">
      <alignment horizontal="center"/>
    </xf>
    <xf numFmtId="164" fontId="13" fillId="0" borderId="110" xfId="0" applyNumberFormat="1" applyFont="1" applyFill="1" applyBorder="1" applyAlignment="1">
      <alignment horizontal="center"/>
    </xf>
    <xf numFmtId="0" fontId="13" fillId="0" borderId="10" xfId="0" applyFont="1" applyFill="1" applyBorder="1"/>
    <xf numFmtId="164" fontId="13" fillId="0" borderId="114" xfId="0" applyNumberFormat="1" applyFont="1" applyBorder="1" applyAlignment="1">
      <alignment horizontal="center"/>
    </xf>
    <xf numFmtId="0" fontId="13" fillId="0" borderId="51" xfId="0" applyFont="1" applyBorder="1" applyAlignment="1">
      <alignment horizontal="center"/>
    </xf>
    <xf numFmtId="0" fontId="13" fillId="0" borderId="115" xfId="0" applyFont="1" applyBorder="1" applyAlignment="1">
      <alignment horizontal="center"/>
    </xf>
    <xf numFmtId="0" fontId="13" fillId="4" borderId="9" xfId="0" applyFont="1" applyFill="1" applyBorder="1" applyAlignment="1">
      <alignment horizontal="center" vertical="center" wrapText="1"/>
    </xf>
    <xf numFmtId="1" fontId="36" fillId="4" borderId="88" xfId="0" applyNumberFormat="1" applyFont="1" applyFill="1" applyBorder="1" applyAlignment="1">
      <alignment horizontal="center" vertical="center"/>
    </xf>
    <xf numFmtId="0" fontId="14" fillId="0" borderId="62" xfId="0" applyFont="1" applyBorder="1" applyAlignment="1">
      <alignment vertical="center" wrapText="1"/>
    </xf>
    <xf numFmtId="164" fontId="14" fillId="0" borderId="34" xfId="0" applyNumberFormat="1" applyFont="1" applyFill="1" applyBorder="1" applyAlignment="1">
      <alignment horizontal="center" vertical="center"/>
    </xf>
    <xf numFmtId="164" fontId="14" fillId="0" borderId="28" xfId="0" applyNumberFormat="1" applyFont="1" applyFill="1" applyBorder="1" applyAlignment="1">
      <alignment horizontal="center" vertical="center"/>
    </xf>
    <xf numFmtId="0" fontId="14" fillId="0" borderId="68" xfId="0" applyFont="1" applyBorder="1" applyAlignment="1">
      <alignment vertical="center" wrapText="1"/>
    </xf>
    <xf numFmtId="0" fontId="14" fillId="0" borderId="61" xfId="0" applyFont="1" applyBorder="1" applyAlignment="1">
      <alignment vertical="center" wrapText="1"/>
    </xf>
    <xf numFmtId="0" fontId="14" fillId="0" borderId="67" xfId="0" applyFont="1" applyBorder="1" applyAlignment="1">
      <alignment vertical="center" wrapText="1"/>
    </xf>
    <xf numFmtId="164" fontId="14" fillId="0" borderId="46" xfId="0" applyNumberFormat="1" applyFont="1" applyFill="1" applyBorder="1" applyAlignment="1">
      <alignment horizontal="center" vertical="center"/>
    </xf>
    <xf numFmtId="0" fontId="14" fillId="0" borderId="62" xfId="0" applyFont="1" applyBorder="1" applyAlignment="1">
      <alignment horizontal="left" vertical="center" wrapText="1"/>
    </xf>
    <xf numFmtId="0" fontId="14" fillId="0" borderId="61" xfId="0" applyFont="1" applyBorder="1" applyAlignment="1">
      <alignment horizontal="left" vertical="center" wrapText="1"/>
    </xf>
    <xf numFmtId="0" fontId="14" fillId="0" borderId="60" xfId="0" applyFont="1" applyBorder="1" applyAlignment="1">
      <alignment horizontal="left" vertical="center" wrapText="1"/>
    </xf>
    <xf numFmtId="164" fontId="14" fillId="0" borderId="23" xfId="0" applyNumberFormat="1" applyFont="1" applyFill="1" applyBorder="1" applyAlignment="1">
      <alignment horizontal="center" vertical="center"/>
    </xf>
    <xf numFmtId="164" fontId="14" fillId="0" borderId="84" xfId="0" applyNumberFormat="1" applyFont="1" applyBorder="1" applyAlignment="1">
      <alignment horizontal="center"/>
    </xf>
    <xf numFmtId="168" fontId="11" fillId="0" borderId="54" xfId="0" applyNumberFormat="1" applyFont="1" applyFill="1" applyBorder="1" applyAlignment="1">
      <alignment horizontal="center" vertical="center"/>
    </xf>
    <xf numFmtId="164" fontId="14" fillId="0" borderId="29" xfId="0" applyNumberFormat="1" applyFont="1" applyBorder="1" applyAlignment="1">
      <alignment horizontal="center"/>
    </xf>
    <xf numFmtId="168" fontId="11" fillId="0" borderId="28" xfId="0" applyNumberFormat="1" applyFont="1" applyFill="1" applyBorder="1" applyAlignment="1">
      <alignment horizontal="center" vertical="center"/>
    </xf>
    <xf numFmtId="164" fontId="14" fillId="4" borderId="29" xfId="0" applyNumberFormat="1" applyFont="1" applyFill="1" applyBorder="1" applyAlignment="1">
      <alignment horizontal="center"/>
    </xf>
    <xf numFmtId="168" fontId="11" fillId="4" borderId="28" xfId="0" applyNumberFormat="1" applyFont="1" applyFill="1" applyBorder="1" applyAlignment="1">
      <alignment horizontal="center" vertical="center"/>
    </xf>
    <xf numFmtId="164" fontId="14" fillId="0" borderId="49" xfId="0" applyNumberFormat="1" applyFont="1" applyBorder="1" applyAlignment="1">
      <alignment horizontal="center"/>
    </xf>
    <xf numFmtId="164" fontId="14" fillId="4" borderId="49" xfId="0" applyNumberFormat="1" applyFont="1" applyFill="1" applyBorder="1" applyAlignment="1">
      <alignment horizontal="center"/>
    </xf>
    <xf numFmtId="164" fontId="14" fillId="0" borderId="36" xfId="0" applyNumberFormat="1" applyFont="1" applyBorder="1" applyAlignment="1">
      <alignment horizontal="center"/>
    </xf>
    <xf numFmtId="164" fontId="14" fillId="4" borderId="36" xfId="0" applyNumberFormat="1" applyFont="1" applyFill="1" applyBorder="1" applyAlignment="1">
      <alignment horizontal="center"/>
    </xf>
    <xf numFmtId="164" fontId="11" fillId="0" borderId="29" xfId="0" applyNumberFormat="1" applyFont="1" applyBorder="1" applyAlignment="1">
      <alignment horizontal="center" vertical="center"/>
    </xf>
    <xf numFmtId="164" fontId="11" fillId="4" borderId="29" xfId="0" applyNumberFormat="1" applyFont="1" applyFill="1" applyBorder="1" applyAlignment="1">
      <alignment horizontal="center" vertical="center"/>
    </xf>
    <xf numFmtId="164" fontId="14" fillId="0" borderId="70" xfId="0" applyNumberFormat="1" applyFont="1" applyBorder="1" applyAlignment="1">
      <alignment horizontal="center"/>
    </xf>
    <xf numFmtId="168" fontId="11" fillId="0" borderId="23" xfId="0" applyNumberFormat="1" applyFont="1" applyFill="1" applyBorder="1" applyAlignment="1">
      <alignment horizontal="center" vertical="center"/>
    </xf>
    <xf numFmtId="164" fontId="14" fillId="4" borderId="70" xfId="0" applyNumberFormat="1" applyFont="1" applyFill="1" applyBorder="1" applyAlignment="1">
      <alignment horizontal="center"/>
    </xf>
    <xf numFmtId="168" fontId="11" fillId="4" borderId="117" xfId="0" applyNumberFormat="1" applyFont="1" applyFill="1" applyBorder="1" applyAlignment="1">
      <alignment horizontal="center" vertical="center"/>
    </xf>
    <xf numFmtId="168" fontId="11" fillId="4" borderId="116" xfId="0" applyNumberFormat="1" applyFont="1" applyFill="1" applyBorder="1" applyAlignment="1">
      <alignment horizontal="center" vertical="center"/>
    </xf>
    <xf numFmtId="0" fontId="14" fillId="0" borderId="118" xfId="0" applyFont="1" applyBorder="1" applyAlignment="1">
      <alignment horizontal="center"/>
    </xf>
    <xf numFmtId="0" fontId="23" fillId="0" borderId="119" xfId="0" applyFont="1" applyBorder="1"/>
    <xf numFmtId="0" fontId="13" fillId="0" borderId="2" xfId="0" applyFont="1" applyBorder="1" applyAlignment="1">
      <alignment horizontal="center" vertical="center" wrapText="1"/>
    </xf>
    <xf numFmtId="0" fontId="14" fillId="8" borderId="42" xfId="0" applyFont="1" applyFill="1" applyBorder="1" applyAlignment="1">
      <alignment horizontal="center" vertical="center"/>
    </xf>
    <xf numFmtId="164" fontId="14" fillId="8" borderId="40" xfId="0" applyNumberFormat="1" applyFont="1" applyFill="1" applyBorder="1" applyAlignment="1">
      <alignment horizontal="center" vertical="center"/>
    </xf>
    <xf numFmtId="0" fontId="14" fillId="8" borderId="64" xfId="0" applyFont="1" applyFill="1" applyBorder="1" applyAlignment="1">
      <alignment horizontal="center" vertical="center" wrapText="1"/>
    </xf>
    <xf numFmtId="164" fontId="14" fillId="8" borderId="43" xfId="0" applyNumberFormat="1" applyFont="1" applyFill="1" applyBorder="1" applyAlignment="1">
      <alignment horizontal="center" vertical="center"/>
    </xf>
    <xf numFmtId="164" fontId="10" fillId="0" borderId="71" xfId="0" applyNumberFormat="1" applyFont="1" applyBorder="1" applyAlignment="1">
      <alignment horizontal="center" vertical="center" wrapText="1"/>
    </xf>
    <xf numFmtId="0" fontId="10" fillId="0" borderId="31" xfId="0" applyFont="1" applyBorder="1"/>
    <xf numFmtId="168" fontId="11" fillId="4" borderId="34" xfId="0" applyNumberFormat="1" applyFont="1" applyFill="1" applyBorder="1" applyAlignment="1">
      <alignment horizontal="center" vertical="center"/>
    </xf>
    <xf numFmtId="0" fontId="40" fillId="0" borderId="0" xfId="0" applyFont="1" applyFill="1" applyBorder="1"/>
    <xf numFmtId="0" fontId="13" fillId="0" borderId="80" xfId="0" applyFont="1" applyFill="1" applyBorder="1"/>
    <xf numFmtId="0" fontId="0" fillId="0" borderId="16" xfId="0" applyFont="1" applyBorder="1" applyAlignment="1">
      <alignment vertical="center" textRotation="90" wrapText="1"/>
    </xf>
    <xf numFmtId="0" fontId="13" fillId="0" borderId="64" xfId="0" applyFont="1" applyBorder="1" applyAlignment="1">
      <alignment horizontal="center" vertical="center" wrapText="1"/>
    </xf>
    <xf numFmtId="164" fontId="13" fillId="0" borderId="20" xfId="0" applyNumberFormat="1" applyFont="1" applyBorder="1" applyAlignment="1">
      <alignment horizontal="center"/>
    </xf>
    <xf numFmtId="164" fontId="13" fillId="0" borderId="20" xfId="0" applyNumberFormat="1" applyFont="1" applyFill="1" applyBorder="1" applyAlignment="1">
      <alignment horizontal="center"/>
    </xf>
    <xf numFmtId="164" fontId="13" fillId="0" borderId="0" xfId="0" applyNumberFormat="1" applyFont="1" applyFill="1" applyBorder="1" applyAlignment="1">
      <alignment horizontal="center"/>
    </xf>
    <xf numFmtId="164" fontId="13" fillId="0" borderId="37" xfId="0" applyNumberFormat="1" applyFont="1" applyBorder="1" applyAlignment="1">
      <alignment horizontal="center"/>
    </xf>
    <xf numFmtId="164" fontId="13" fillId="0" borderId="95" xfId="0" applyNumberFormat="1" applyFont="1" applyBorder="1" applyAlignment="1">
      <alignment horizontal="center"/>
    </xf>
    <xf numFmtId="0" fontId="13" fillId="0" borderId="123" xfId="0" applyFont="1" applyBorder="1" applyAlignment="1">
      <alignment horizontal="center"/>
    </xf>
    <xf numFmtId="164" fontId="13" fillId="4" borderId="5" xfId="0" applyNumberFormat="1" applyFont="1" applyFill="1" applyBorder="1" applyAlignment="1">
      <alignment horizontal="center"/>
    </xf>
    <xf numFmtId="164" fontId="13" fillId="0" borderId="75" xfId="0" applyNumberFormat="1" applyFont="1" applyFill="1" applyBorder="1" applyAlignment="1">
      <alignment horizontal="center"/>
    </xf>
    <xf numFmtId="164" fontId="13" fillId="0" borderId="82" xfId="0" applyNumberFormat="1" applyFont="1" applyFill="1" applyBorder="1" applyAlignment="1">
      <alignment horizontal="center"/>
    </xf>
    <xf numFmtId="164" fontId="14" fillId="0" borderId="59" xfId="0" applyNumberFormat="1" applyFont="1" applyBorder="1" applyAlignment="1">
      <alignment horizontal="center" vertical="center"/>
    </xf>
    <xf numFmtId="0" fontId="14" fillId="0" borderId="69" xfId="0" applyFont="1" applyBorder="1" applyAlignment="1">
      <alignment vertical="center" wrapText="1"/>
    </xf>
    <xf numFmtId="0" fontId="14" fillId="0" borderId="121" xfId="0" applyFont="1" applyFill="1" applyBorder="1" applyAlignment="1">
      <alignment horizontal="center" vertical="center"/>
    </xf>
    <xf numFmtId="164" fontId="14" fillId="0" borderId="121" xfId="0" applyNumberFormat="1" applyFont="1" applyBorder="1" applyAlignment="1">
      <alignment horizontal="center" vertical="center"/>
    </xf>
    <xf numFmtId="0" fontId="14" fillId="4" borderId="130" xfId="0" applyFont="1" applyFill="1" applyBorder="1" applyAlignment="1">
      <alignment horizontal="center" vertical="center"/>
    </xf>
    <xf numFmtId="0" fontId="14" fillId="4" borderId="32" xfId="0" applyFont="1" applyFill="1" applyBorder="1" applyAlignment="1">
      <alignment horizontal="center" vertical="center"/>
    </xf>
    <xf numFmtId="0" fontId="14" fillId="4" borderId="51" xfId="0" applyFont="1" applyFill="1" applyBorder="1" applyAlignment="1">
      <alignment horizontal="center" vertical="center"/>
    </xf>
    <xf numFmtId="0" fontId="14" fillId="4" borderId="131" xfId="0" applyFont="1" applyFill="1" applyBorder="1" applyAlignment="1">
      <alignment horizontal="center" vertical="center"/>
    </xf>
    <xf numFmtId="164" fontId="10" fillId="0" borderId="36" xfId="0" applyNumberFormat="1" applyFont="1" applyFill="1" applyBorder="1" applyAlignment="1">
      <alignment horizontal="center"/>
    </xf>
    <xf numFmtId="164" fontId="10" fillId="0" borderId="38" xfId="0" applyNumberFormat="1" applyFont="1" applyFill="1" applyBorder="1" applyAlignment="1">
      <alignment horizontal="center"/>
    </xf>
    <xf numFmtId="164" fontId="10" fillId="0" borderId="86" xfId="0" applyNumberFormat="1" applyFont="1" applyFill="1" applyBorder="1" applyAlignment="1">
      <alignment horizontal="center"/>
    </xf>
    <xf numFmtId="164" fontId="10" fillId="0" borderId="59" xfId="16" applyNumberFormat="1" applyFont="1" applyFill="1" applyBorder="1" applyAlignment="1">
      <alignment horizontal="center"/>
    </xf>
    <xf numFmtId="164" fontId="10" fillId="4" borderId="44" xfId="16" applyNumberFormat="1" applyFont="1" applyFill="1" applyBorder="1" applyAlignment="1">
      <alignment horizontal="center"/>
    </xf>
    <xf numFmtId="0" fontId="1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41" fontId="0" fillId="0" borderId="90" xfId="0" applyNumberFormat="1" applyFont="1" applyBorder="1" applyAlignment="1">
      <alignment horizontal="center" vertical="center"/>
    </xf>
    <xf numFmtId="41" fontId="0" fillId="0" borderId="112" xfId="0" applyNumberFormat="1" applyFont="1" applyBorder="1" applyAlignment="1">
      <alignment horizontal="center" vertical="center"/>
    </xf>
    <xf numFmtId="41" fontId="0" fillId="0" borderId="105" xfId="0" applyNumberFormat="1" applyFont="1" applyBorder="1" applyAlignment="1">
      <alignment horizontal="center" vertical="center"/>
    </xf>
    <xf numFmtId="41" fontId="0" fillId="0" borderId="113" xfId="0" applyNumberFormat="1" applyFont="1" applyBorder="1" applyAlignment="1">
      <alignment horizontal="center" vertical="center"/>
    </xf>
    <xf numFmtId="41" fontId="3" fillId="10" borderId="123" xfId="0" applyNumberFormat="1" applyFont="1" applyFill="1" applyBorder="1" applyAlignment="1">
      <alignment horizontal="center" vertical="center"/>
    </xf>
    <xf numFmtId="41" fontId="3" fillId="10" borderId="124" xfId="0" applyNumberFormat="1" applyFont="1" applyFill="1" applyBorder="1" applyAlignment="1">
      <alignment horizontal="center" vertical="center"/>
    </xf>
    <xf numFmtId="164" fontId="3" fillId="10" borderId="91" xfId="0" applyNumberFormat="1" applyFont="1" applyFill="1" applyBorder="1" applyAlignment="1">
      <alignment horizontal="center" vertical="center"/>
    </xf>
    <xf numFmtId="164" fontId="3" fillId="10" borderId="126" xfId="0" applyNumberFormat="1" applyFont="1" applyFill="1" applyBorder="1" applyAlignment="1">
      <alignment horizontal="center" vertical="center"/>
    </xf>
    <xf numFmtId="41" fontId="0" fillId="0" borderId="110" xfId="0" applyNumberFormat="1" applyFont="1" applyBorder="1" applyAlignment="1">
      <alignment horizontal="center" vertical="center"/>
    </xf>
    <xf numFmtId="41" fontId="0" fillId="0" borderId="111" xfId="0" applyNumberFormat="1" applyFont="1" applyBorder="1" applyAlignment="1">
      <alignment horizontal="center" vertical="center"/>
    </xf>
    <xf numFmtId="41" fontId="3" fillId="10" borderId="110" xfId="0" applyNumberFormat="1" applyFont="1" applyFill="1" applyBorder="1" applyAlignment="1">
      <alignment horizontal="center" vertical="center"/>
    </xf>
    <xf numFmtId="41" fontId="3" fillId="10" borderId="111" xfId="0" applyNumberFormat="1" applyFont="1" applyFill="1" applyBorder="1" applyAlignment="1">
      <alignment horizontal="center" vertical="center"/>
    </xf>
    <xf numFmtId="41" fontId="3" fillId="10" borderId="112" xfId="0" applyNumberFormat="1" applyFont="1" applyFill="1" applyBorder="1" applyAlignment="1">
      <alignment horizontal="center" vertical="center"/>
    </xf>
    <xf numFmtId="41" fontId="3" fillId="10" borderId="113" xfId="0" applyNumberFormat="1" applyFont="1" applyFill="1" applyBorder="1" applyAlignment="1">
      <alignment horizontal="center" vertical="center"/>
    </xf>
    <xf numFmtId="41" fontId="3" fillId="10" borderId="133" xfId="0" applyNumberFormat="1" applyFont="1" applyFill="1" applyBorder="1" applyAlignment="1">
      <alignment horizontal="center" vertical="center"/>
    </xf>
    <xf numFmtId="164" fontId="3" fillId="10" borderId="134" xfId="0" applyNumberFormat="1" applyFont="1" applyFill="1" applyBorder="1" applyAlignment="1">
      <alignment horizontal="center" vertical="center"/>
    </xf>
    <xf numFmtId="0" fontId="13" fillId="0" borderId="0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7" fillId="0" borderId="0" xfId="0" applyFont="1" applyAlignment="1">
      <alignment horizontal="center"/>
    </xf>
    <xf numFmtId="0" fontId="11" fillId="0" borderId="16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5" fillId="0" borderId="0" xfId="11"/>
    <xf numFmtId="0" fontId="15" fillId="0" borderId="0" xfId="11" applyFont="1"/>
    <xf numFmtId="164" fontId="14" fillId="0" borderId="121" xfId="11" applyNumberFormat="1" applyFont="1" applyBorder="1" applyAlignment="1">
      <alignment horizontal="center" vertical="center"/>
    </xf>
    <xf numFmtId="164" fontId="14" fillId="0" borderId="24" xfId="11" applyNumberFormat="1" applyFont="1" applyFill="1" applyBorder="1" applyAlignment="1">
      <alignment horizontal="center" vertical="center"/>
    </xf>
    <xf numFmtId="0" fontId="14" fillId="0" borderId="97" xfId="11" applyFont="1" applyBorder="1"/>
    <xf numFmtId="164" fontId="14" fillId="0" borderId="25" xfId="11" applyNumberFormat="1" applyFont="1" applyBorder="1" applyAlignment="1">
      <alignment horizontal="center" vertical="center"/>
    </xf>
    <xf numFmtId="164" fontId="14" fillId="0" borderId="26" xfId="11" applyNumberFormat="1" applyFont="1" applyBorder="1" applyAlignment="1">
      <alignment horizontal="center" vertical="center"/>
    </xf>
    <xf numFmtId="0" fontId="14" fillId="5" borderId="27" xfId="11" applyFont="1" applyFill="1" applyBorder="1" applyAlignment="1">
      <alignment horizontal="center" vertical="center"/>
    </xf>
    <xf numFmtId="0" fontId="14" fillId="0" borderId="23" xfId="11" applyFont="1" applyFill="1" applyBorder="1" applyAlignment="1">
      <alignment horizontal="center" vertical="center"/>
    </xf>
    <xf numFmtId="0" fontId="14" fillId="0" borderId="25" xfId="11" applyFont="1" applyFill="1" applyBorder="1" applyAlignment="1">
      <alignment horizontal="center" vertical="center"/>
    </xf>
    <xf numFmtId="0" fontId="14" fillId="0" borderId="60" xfId="11" applyFont="1" applyBorder="1" applyAlignment="1">
      <alignment horizontal="left" vertical="center" wrapText="1"/>
    </xf>
    <xf numFmtId="164" fontId="5" fillId="0" borderId="0" xfId="11" applyNumberFormat="1"/>
    <xf numFmtId="164" fontId="14" fillId="0" borderId="30" xfId="11" applyNumberFormat="1" applyFont="1" applyBorder="1" applyAlignment="1">
      <alignment horizontal="center" vertical="center"/>
    </xf>
    <xf numFmtId="164" fontId="14" fillId="0" borderId="1" xfId="11" applyNumberFormat="1" applyFont="1" applyFill="1" applyBorder="1" applyAlignment="1">
      <alignment horizontal="center" vertical="center"/>
    </xf>
    <xf numFmtId="0" fontId="14" fillId="0" borderId="31" xfId="11" applyFont="1" applyBorder="1"/>
    <xf numFmtId="0" fontId="14" fillId="0" borderId="1" xfId="11" applyFont="1" applyBorder="1"/>
    <xf numFmtId="164" fontId="14" fillId="0" borderId="29" xfId="11" applyNumberFormat="1" applyFont="1" applyBorder="1" applyAlignment="1">
      <alignment horizontal="center" vertical="center"/>
    </xf>
    <xf numFmtId="164" fontId="14" fillId="0" borderId="20" xfId="11" applyNumberFormat="1" applyFont="1" applyBorder="1" applyAlignment="1">
      <alignment horizontal="center" vertical="center"/>
    </xf>
    <xf numFmtId="0" fontId="14" fillId="5" borderId="32" xfId="11" applyFont="1" applyFill="1" applyBorder="1" applyAlignment="1">
      <alignment horizontal="center" vertical="center"/>
    </xf>
    <xf numFmtId="0" fontId="14" fillId="0" borderId="28" xfId="11" applyFont="1" applyFill="1" applyBorder="1" applyAlignment="1">
      <alignment horizontal="center" vertical="center"/>
    </xf>
    <xf numFmtId="0" fontId="14" fillId="0" borderId="29" xfId="11" applyFont="1" applyFill="1" applyBorder="1" applyAlignment="1">
      <alignment horizontal="center" vertical="center"/>
    </xf>
    <xf numFmtId="0" fontId="14" fillId="0" borderId="61" xfId="11" applyFont="1" applyBorder="1" applyAlignment="1">
      <alignment horizontal="left" vertical="center" wrapText="1"/>
    </xf>
    <xf numFmtId="0" fontId="5" fillId="0" borderId="31" xfId="11" applyBorder="1"/>
    <xf numFmtId="0" fontId="5" fillId="0" borderId="1" xfId="11" applyBorder="1"/>
    <xf numFmtId="0" fontId="14" fillId="0" borderId="30" xfId="11" applyFont="1" applyFill="1" applyBorder="1" applyAlignment="1">
      <alignment horizontal="center" vertical="center"/>
    </xf>
    <xf numFmtId="0" fontId="14" fillId="0" borderId="62" xfId="11" applyFont="1" applyBorder="1" applyAlignment="1">
      <alignment horizontal="left" vertical="center" wrapText="1"/>
    </xf>
    <xf numFmtId="164" fontId="14" fillId="0" borderId="58" xfId="11" applyNumberFormat="1" applyFont="1" applyBorder="1" applyAlignment="1">
      <alignment horizontal="center" vertical="center"/>
    </xf>
    <xf numFmtId="164" fontId="14" fillId="0" borderId="55" xfId="11" applyNumberFormat="1" applyFont="1" applyFill="1" applyBorder="1" applyAlignment="1">
      <alignment horizontal="center" vertical="center"/>
    </xf>
    <xf numFmtId="0" fontId="14" fillId="0" borderId="135" xfId="11" applyFont="1" applyBorder="1"/>
    <xf numFmtId="0" fontId="14" fillId="0" borderId="55" xfId="11" applyFont="1" applyBorder="1"/>
    <xf numFmtId="164" fontId="14" fillId="0" borderId="56" xfId="11" applyNumberFormat="1" applyFont="1" applyBorder="1" applyAlignment="1">
      <alignment horizontal="center" vertical="center"/>
    </xf>
    <xf numFmtId="164" fontId="14" fillId="0" borderId="37" xfId="11" applyNumberFormat="1" applyFont="1" applyBorder="1" applyAlignment="1">
      <alignment horizontal="center" vertical="center"/>
    </xf>
    <xf numFmtId="0" fontId="14" fillId="5" borderId="39" xfId="11" applyFont="1" applyFill="1" applyBorder="1" applyAlignment="1">
      <alignment horizontal="center" vertical="center"/>
    </xf>
    <xf numFmtId="0" fontId="14" fillId="0" borderId="38" xfId="11" applyFont="1" applyFill="1" applyBorder="1" applyAlignment="1">
      <alignment horizontal="center" vertical="center"/>
    </xf>
    <xf numFmtId="0" fontId="14" fillId="0" borderId="36" xfId="11" applyFont="1" applyFill="1" applyBorder="1" applyAlignment="1">
      <alignment horizontal="center" vertical="center"/>
    </xf>
    <xf numFmtId="164" fontId="14" fillId="4" borderId="44" xfId="11" applyNumberFormat="1" applyFont="1" applyFill="1" applyBorder="1" applyAlignment="1">
      <alignment horizontal="center" vertical="center"/>
    </xf>
    <xf numFmtId="164" fontId="14" fillId="4" borderId="41" xfId="11" applyNumberFormat="1" applyFont="1" applyFill="1" applyBorder="1" applyAlignment="1">
      <alignment horizontal="center" vertical="center"/>
    </xf>
    <xf numFmtId="0" fontId="14" fillId="4" borderId="63" xfId="11" applyFont="1" applyFill="1" applyBorder="1"/>
    <xf numFmtId="0" fontId="14" fillId="4" borderId="41" xfId="11" applyFont="1" applyFill="1" applyBorder="1"/>
    <xf numFmtId="164" fontId="14" fillId="4" borderId="42" xfId="11" applyNumberFormat="1" applyFont="1" applyFill="1" applyBorder="1" applyAlignment="1">
      <alignment horizontal="center" vertical="center"/>
    </xf>
    <xf numFmtId="164" fontId="14" fillId="4" borderId="63" xfId="11" applyNumberFormat="1" applyFont="1" applyFill="1" applyBorder="1" applyAlignment="1">
      <alignment horizontal="center" vertical="center"/>
    </xf>
    <xf numFmtId="0" fontId="14" fillId="4" borderId="45" xfId="11" applyFont="1" applyFill="1" applyBorder="1" applyAlignment="1">
      <alignment horizontal="center" vertical="center"/>
    </xf>
    <xf numFmtId="0" fontId="14" fillId="4" borderId="44" xfId="11" applyFont="1" applyFill="1" applyBorder="1" applyAlignment="1">
      <alignment horizontal="center" vertical="center"/>
    </xf>
    <xf numFmtId="0" fontId="14" fillId="4" borderId="42" xfId="11" applyFont="1" applyFill="1" applyBorder="1" applyAlignment="1">
      <alignment horizontal="center" vertical="center"/>
    </xf>
    <xf numFmtId="164" fontId="14" fillId="4" borderId="43" xfId="11" applyNumberFormat="1" applyFont="1" applyFill="1" applyBorder="1" applyAlignment="1">
      <alignment horizontal="center" vertical="center"/>
    </xf>
    <xf numFmtId="0" fontId="14" fillId="4" borderId="64" xfId="11" applyFont="1" applyFill="1" applyBorder="1" applyAlignment="1">
      <alignment vertical="center" wrapText="1"/>
    </xf>
    <xf numFmtId="164" fontId="14" fillId="0" borderId="136" xfId="11" applyNumberFormat="1" applyFont="1" applyBorder="1" applyAlignment="1">
      <alignment horizontal="center" vertical="center"/>
    </xf>
    <xf numFmtId="164" fontId="14" fillId="0" borderId="47" xfId="11" applyNumberFormat="1" applyFont="1" applyFill="1" applyBorder="1" applyAlignment="1">
      <alignment horizontal="center" vertical="center"/>
    </xf>
    <xf numFmtId="164" fontId="14" fillId="0" borderId="48" xfId="11" applyNumberFormat="1" applyFont="1" applyBorder="1" applyAlignment="1">
      <alignment horizontal="center" vertical="center"/>
    </xf>
    <xf numFmtId="164" fontId="14" fillId="0" borderId="65" xfId="11" applyNumberFormat="1" applyFont="1" applyBorder="1" applyAlignment="1">
      <alignment horizontal="center" vertical="center"/>
    </xf>
    <xf numFmtId="0" fontId="14" fillId="5" borderId="66" xfId="11" applyFont="1" applyFill="1" applyBorder="1" applyAlignment="1">
      <alignment horizontal="center" vertical="center"/>
    </xf>
    <xf numFmtId="0" fontId="14" fillId="0" borderId="46" xfId="11" applyFont="1" applyFill="1" applyBorder="1" applyAlignment="1">
      <alignment horizontal="center" vertical="center"/>
    </xf>
    <xf numFmtId="0" fontId="14" fillId="0" borderId="48" xfId="11" applyFont="1" applyFill="1" applyBorder="1" applyAlignment="1">
      <alignment horizontal="center" vertical="center"/>
    </xf>
    <xf numFmtId="0" fontId="14" fillId="0" borderId="65" xfId="11" applyFont="1" applyBorder="1"/>
    <xf numFmtId="0" fontId="14" fillId="0" borderId="47" xfId="11" applyFont="1" applyBorder="1"/>
    <xf numFmtId="0" fontId="14" fillId="0" borderId="67" xfId="11" applyFont="1" applyBorder="1" applyAlignment="1">
      <alignment vertical="center" wrapText="1"/>
    </xf>
    <xf numFmtId="164" fontId="14" fillId="5" borderId="36" xfId="11" applyNumberFormat="1" applyFont="1" applyFill="1" applyBorder="1" applyAlignment="1">
      <alignment horizontal="center" vertical="center"/>
    </xf>
    <xf numFmtId="0" fontId="14" fillId="0" borderId="62" xfId="11" applyFont="1" applyBorder="1" applyAlignment="1">
      <alignment vertical="center" wrapText="1"/>
    </xf>
    <xf numFmtId="0" fontId="14" fillId="0" borderId="68" xfId="11" applyFont="1" applyBorder="1" applyAlignment="1">
      <alignment vertical="center" wrapText="1"/>
    </xf>
    <xf numFmtId="164" fontId="14" fillId="0" borderId="56" xfId="11" applyNumberFormat="1" applyFont="1" applyFill="1" applyBorder="1" applyAlignment="1">
      <alignment horizontal="center" vertical="center"/>
    </xf>
    <xf numFmtId="164" fontId="14" fillId="0" borderId="57" xfId="11" applyNumberFormat="1" applyFont="1" applyBorder="1" applyAlignment="1">
      <alignment horizontal="center" vertical="center"/>
    </xf>
    <xf numFmtId="0" fontId="14" fillId="5" borderId="137" xfId="11" applyFont="1" applyFill="1" applyBorder="1" applyAlignment="1">
      <alignment horizontal="center" vertical="center"/>
    </xf>
    <xf numFmtId="0" fontId="14" fillId="0" borderId="58" xfId="11" applyFont="1" applyFill="1" applyBorder="1" applyAlignment="1">
      <alignment horizontal="center" vertical="center"/>
    </xf>
    <xf numFmtId="0" fontId="14" fillId="0" borderId="56" xfId="11" applyFont="1" applyFill="1" applyBorder="1" applyAlignment="1">
      <alignment horizontal="center" vertical="center"/>
    </xf>
    <xf numFmtId="0" fontId="14" fillId="0" borderId="69" xfId="11" applyFont="1" applyBorder="1" applyAlignment="1">
      <alignment vertical="center" wrapText="1"/>
    </xf>
    <xf numFmtId="164" fontId="14" fillId="4" borderId="99" xfId="11" applyNumberFormat="1" applyFont="1" applyFill="1" applyBorder="1" applyAlignment="1">
      <alignment horizontal="center" vertical="center"/>
    </xf>
    <xf numFmtId="164" fontId="14" fillId="4" borderId="70" xfId="11" applyNumberFormat="1" applyFont="1" applyFill="1" applyBorder="1" applyAlignment="1">
      <alignment horizontal="center" vertical="center"/>
    </xf>
    <xf numFmtId="164" fontId="14" fillId="4" borderId="120" xfId="11" applyNumberFormat="1" applyFont="1" applyFill="1" applyBorder="1" applyAlignment="1">
      <alignment horizontal="center" vertical="center"/>
    </xf>
    <xf numFmtId="164" fontId="14" fillId="4" borderId="138" xfId="11" applyNumberFormat="1" applyFont="1" applyFill="1" applyBorder="1" applyAlignment="1">
      <alignment horizontal="center" vertical="center"/>
    </xf>
    <xf numFmtId="0" fontId="14" fillId="4" borderId="64" xfId="11" applyFont="1" applyFill="1" applyBorder="1" applyAlignment="1">
      <alignment horizontal="center" vertical="center" wrapText="1"/>
    </xf>
    <xf numFmtId="0" fontId="13" fillId="0" borderId="44" xfId="11" applyFont="1" applyBorder="1" applyAlignment="1">
      <alignment horizontal="center" vertical="center" wrapText="1"/>
    </xf>
    <xf numFmtId="0" fontId="13" fillId="0" borderId="41" xfId="11" applyFont="1" applyBorder="1" applyAlignment="1">
      <alignment horizontal="center" vertical="center" wrapText="1"/>
    </xf>
    <xf numFmtId="0" fontId="13" fillId="0" borderId="63" xfId="11" applyFont="1" applyBorder="1" applyAlignment="1">
      <alignment horizontal="center" vertical="center" wrapText="1"/>
    </xf>
    <xf numFmtId="0" fontId="13" fillId="0" borderId="40" xfId="11" applyFont="1" applyBorder="1" applyAlignment="1">
      <alignment horizontal="center" vertical="center" wrapText="1"/>
    </xf>
    <xf numFmtId="0" fontId="13" fillId="0" borderId="42" xfId="11" applyFont="1" applyBorder="1" applyAlignment="1">
      <alignment horizontal="center" vertical="center" wrapText="1"/>
    </xf>
    <xf numFmtId="0" fontId="3" fillId="0" borderId="0" xfId="11" applyFont="1" applyAlignment="1">
      <alignment horizontal="center"/>
    </xf>
    <xf numFmtId="0" fontId="10" fillId="0" borderId="0" xfId="11" applyFont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0" borderId="73" xfId="0" applyFont="1" applyBorder="1" applyAlignment="1">
      <alignment horizontal="center"/>
    </xf>
    <xf numFmtId="164" fontId="21" fillId="0" borderId="10" xfId="0" applyNumberFormat="1" applyFont="1" applyBorder="1" applyAlignment="1">
      <alignment horizontal="center"/>
    </xf>
    <xf numFmtId="0" fontId="21" fillId="0" borderId="10" xfId="0" applyFont="1" applyBorder="1" applyAlignment="1">
      <alignment horizontal="center"/>
    </xf>
    <xf numFmtId="164" fontId="21" fillId="0" borderId="14" xfId="0" applyNumberFormat="1" applyFont="1" applyBorder="1" applyAlignment="1">
      <alignment horizontal="center"/>
    </xf>
    <xf numFmtId="164" fontId="21" fillId="0" borderId="19" xfId="0" applyNumberFormat="1" applyFont="1" applyBorder="1" applyAlignment="1">
      <alignment horizontal="center"/>
    </xf>
    <xf numFmtId="0" fontId="45" fillId="0" borderId="0" xfId="0" applyFont="1"/>
    <xf numFmtId="0" fontId="13" fillId="0" borderId="141" xfId="0" applyFont="1" applyBorder="1" applyAlignment="1">
      <alignment horizontal="center" vertical="center" wrapText="1"/>
    </xf>
    <xf numFmtId="0" fontId="11" fillId="4" borderId="88" xfId="0" applyFont="1" applyFill="1" applyBorder="1" applyAlignment="1">
      <alignment horizontal="center" vertical="center" wrapText="1"/>
    </xf>
    <xf numFmtId="0" fontId="11" fillId="4" borderId="89" xfId="0" applyFont="1" applyFill="1" applyBorder="1" applyAlignment="1">
      <alignment horizontal="center" vertical="center" wrapText="1"/>
    </xf>
    <xf numFmtId="0" fontId="11" fillId="4" borderId="140" xfId="0" applyFont="1" applyFill="1" applyBorder="1" applyAlignment="1">
      <alignment horizontal="center" vertical="center" wrapText="1"/>
    </xf>
    <xf numFmtId="0" fontId="13" fillId="0" borderId="0" xfId="0" applyFont="1"/>
    <xf numFmtId="0" fontId="14" fillId="0" borderId="51" xfId="0" applyFont="1" applyFill="1" applyBorder="1" applyAlignment="1">
      <alignment horizontal="center"/>
    </xf>
    <xf numFmtId="0" fontId="14" fillId="0" borderId="87" xfId="0" applyFont="1" applyFill="1" applyBorder="1" applyAlignment="1">
      <alignment horizontal="center"/>
    </xf>
    <xf numFmtId="164" fontId="14" fillId="0" borderId="20" xfId="0" applyNumberFormat="1" applyFont="1" applyBorder="1" applyAlignment="1">
      <alignment horizontal="center"/>
    </xf>
    <xf numFmtId="0" fontId="14" fillId="0" borderId="32" xfId="0" applyFont="1" applyFill="1" applyBorder="1" applyAlignment="1">
      <alignment horizontal="center"/>
    </xf>
    <xf numFmtId="0" fontId="14" fillId="0" borderId="90" xfId="0" applyFont="1" applyFill="1" applyBorder="1" applyAlignment="1">
      <alignment horizontal="center"/>
    </xf>
    <xf numFmtId="0" fontId="3" fillId="0" borderId="0" xfId="0" applyFont="1"/>
    <xf numFmtId="0" fontId="11" fillId="4" borderId="88" xfId="0" applyFont="1" applyFill="1" applyBorder="1" applyAlignment="1">
      <alignment horizontal="center"/>
    </xf>
    <xf numFmtId="0" fontId="11" fillId="4" borderId="89" xfId="0" applyFont="1" applyFill="1" applyBorder="1" applyAlignment="1">
      <alignment horizontal="center"/>
    </xf>
    <xf numFmtId="0" fontId="11" fillId="4" borderId="140" xfId="0" applyFont="1" applyFill="1" applyBorder="1" applyAlignment="1">
      <alignment horizontal="center"/>
    </xf>
    <xf numFmtId="0" fontId="14" fillId="0" borderId="91" xfId="0" applyFont="1" applyFill="1" applyBorder="1" applyAlignment="1">
      <alignment horizontal="center"/>
    </xf>
    <xf numFmtId="0" fontId="14" fillId="0" borderId="78" xfId="0" applyFont="1" applyFill="1" applyBorder="1" applyAlignment="1">
      <alignment horizontal="center"/>
    </xf>
    <xf numFmtId="164" fontId="14" fillId="0" borderId="112" xfId="0" applyNumberFormat="1" applyFont="1" applyBorder="1" applyAlignment="1">
      <alignment horizontal="center"/>
    </xf>
    <xf numFmtId="0" fontId="14" fillId="4" borderId="81" xfId="0" applyFont="1" applyFill="1" applyBorder="1" applyAlignment="1">
      <alignment horizontal="center"/>
    </xf>
    <xf numFmtId="0" fontId="14" fillId="4" borderId="142" xfId="0" applyFont="1" applyFill="1" applyBorder="1" applyAlignment="1">
      <alignment horizontal="center"/>
    </xf>
    <xf numFmtId="0" fontId="14" fillId="0" borderId="112" xfId="0" applyFont="1" applyFill="1" applyBorder="1" applyAlignment="1">
      <alignment horizontal="center"/>
    </xf>
    <xf numFmtId="0" fontId="14" fillId="0" borderId="111" xfId="0" applyFont="1" applyFill="1" applyBorder="1" applyAlignment="1">
      <alignment horizontal="center"/>
    </xf>
    <xf numFmtId="0" fontId="11" fillId="4" borderId="76" xfId="0" applyFont="1" applyFill="1" applyBorder="1" applyAlignment="1">
      <alignment horizontal="center"/>
    </xf>
    <xf numFmtId="0" fontId="11" fillId="4" borderId="108" xfId="0" applyFont="1" applyFill="1" applyBorder="1" applyAlignment="1">
      <alignment horizontal="center"/>
    </xf>
    <xf numFmtId="0" fontId="14" fillId="0" borderId="113" xfId="0" applyFont="1" applyFill="1" applyBorder="1" applyAlignment="1">
      <alignment horizontal="center"/>
    </xf>
    <xf numFmtId="0" fontId="11" fillId="4" borderId="76" xfId="0" applyFont="1" applyFill="1" applyBorder="1" applyAlignment="1">
      <alignment horizontal="center" vertical="center" wrapText="1"/>
    </xf>
    <xf numFmtId="0" fontId="11" fillId="4" borderId="108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1" fillId="0" borderId="0" xfId="0" applyFont="1" applyFill="1" applyBorder="1" applyAlignment="1">
      <alignment horizontal="center" vertical="center" wrapText="1"/>
    </xf>
    <xf numFmtId="164" fontId="11" fillId="0" borderId="0" xfId="0" applyNumberFormat="1" applyFont="1" applyFill="1" applyBorder="1" applyAlignment="1">
      <alignment horizontal="center" vertical="center" wrapText="1"/>
    </xf>
    <xf numFmtId="0" fontId="17" fillId="4" borderId="81" xfId="0" applyFont="1" applyFill="1" applyBorder="1" applyAlignment="1">
      <alignment horizontal="centerContinuous"/>
    </xf>
    <xf numFmtId="0" fontId="17" fillId="4" borderId="22" xfId="0" applyFont="1" applyFill="1" applyBorder="1" applyAlignment="1">
      <alignment horizontal="center" vertical="center"/>
    </xf>
    <xf numFmtId="0" fontId="17" fillId="0" borderId="21" xfId="0" applyFont="1" applyBorder="1" applyAlignment="1">
      <alignment horizontal="center" vertical="center"/>
    </xf>
    <xf numFmtId="0" fontId="17" fillId="0" borderId="93" xfId="0" applyFont="1" applyBorder="1" applyAlignment="1">
      <alignment horizontal="center" vertical="center"/>
    </xf>
    <xf numFmtId="0" fontId="17" fillId="0" borderId="17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18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17" fillId="4" borderId="9" xfId="0" applyFont="1" applyFill="1" applyBorder="1" applyAlignment="1">
      <alignment horizontal="centerContinuous"/>
    </xf>
    <xf numFmtId="0" fontId="17" fillId="4" borderId="76" xfId="0" applyFont="1" applyFill="1" applyBorder="1" applyAlignment="1">
      <alignment horizontal="centerContinuous"/>
    </xf>
    <xf numFmtId="0" fontId="17" fillId="4" borderId="16" xfId="0" applyFont="1" applyFill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17" fillId="0" borderId="15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0" fontId="17" fillId="0" borderId="94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3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  <xf numFmtId="0" fontId="17" fillId="0" borderId="72" xfId="0" applyFont="1" applyBorder="1" applyAlignment="1">
      <alignment horizontal="center" vertical="center"/>
    </xf>
    <xf numFmtId="0" fontId="17" fillId="0" borderId="75" xfId="0" applyFont="1" applyBorder="1" applyAlignment="1">
      <alignment horizontal="center" vertical="center"/>
    </xf>
    <xf numFmtId="0" fontId="17" fillId="4" borderId="9" xfId="0" applyFont="1" applyFill="1" applyBorder="1" applyAlignment="1">
      <alignment horizontal="center" vertical="center"/>
    </xf>
    <xf numFmtId="0" fontId="17" fillId="4" borderId="15" xfId="0" applyFont="1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/>
    </xf>
    <xf numFmtId="0" fontId="17" fillId="0" borderId="15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/>
    </xf>
    <xf numFmtId="0" fontId="17" fillId="0" borderId="19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0" fillId="0" borderId="91" xfId="0" applyFont="1" applyBorder="1" applyAlignment="1">
      <alignment horizontal="center" vertical="center" wrapText="1"/>
    </xf>
    <xf numFmtId="0" fontId="0" fillId="0" borderId="126" xfId="0" applyFont="1" applyBorder="1" applyAlignment="1">
      <alignment horizontal="center" vertical="center" wrapText="1"/>
    </xf>
    <xf numFmtId="0" fontId="11" fillId="0" borderId="0" xfId="0" applyFont="1"/>
    <xf numFmtId="0" fontId="48" fillId="4" borderId="15" xfId="0" applyFont="1" applyFill="1" applyBorder="1" applyAlignment="1">
      <alignment horizontal="center" vertical="center"/>
    </xf>
    <xf numFmtId="0" fontId="48" fillId="9" borderId="15" xfId="0" applyFont="1" applyFill="1" applyBorder="1" applyAlignment="1">
      <alignment horizontal="center" vertical="center"/>
    </xf>
    <xf numFmtId="0" fontId="7" fillId="0" borderId="71" xfId="0" applyFont="1" applyBorder="1" applyAlignment="1">
      <alignment horizontal="center" vertical="center"/>
    </xf>
    <xf numFmtId="0" fontId="7" fillId="9" borderId="71" xfId="0" applyFont="1" applyFill="1" applyBorder="1" applyAlignment="1">
      <alignment horizontal="center" vertical="center"/>
    </xf>
    <xf numFmtId="0" fontId="7" fillId="6" borderId="71" xfId="0" applyFont="1" applyFill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9" borderId="17" xfId="0" applyFont="1" applyFill="1" applyBorder="1" applyAlignment="1">
      <alignment horizontal="center" vertical="center"/>
    </xf>
    <xf numFmtId="0" fontId="7" fillId="6" borderId="17" xfId="0" applyFont="1" applyFill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9" borderId="18" xfId="0" applyFont="1" applyFill="1" applyBorder="1" applyAlignment="1">
      <alignment horizontal="center" vertical="center"/>
    </xf>
    <xf numFmtId="0" fontId="7" fillId="6" borderId="18" xfId="0" applyFont="1" applyFill="1" applyBorder="1" applyAlignment="1">
      <alignment horizontal="center" vertical="center"/>
    </xf>
    <xf numFmtId="0" fontId="7" fillId="0" borderId="72" xfId="0" applyFont="1" applyBorder="1" applyAlignment="1">
      <alignment horizontal="center" vertical="center"/>
    </xf>
    <xf numFmtId="0" fontId="48" fillId="4" borderId="71" xfId="0" applyFont="1" applyFill="1" applyBorder="1" applyAlignment="1">
      <alignment horizontal="center" vertical="center"/>
    </xf>
    <xf numFmtId="0" fontId="48" fillId="9" borderId="71" xfId="0" applyFont="1" applyFill="1" applyBorder="1" applyAlignment="1">
      <alignment horizontal="center" vertical="center"/>
    </xf>
    <xf numFmtId="0" fontId="48" fillId="4" borderId="19" xfId="0" applyFont="1" applyFill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9" borderId="15" xfId="0" applyFont="1" applyFill="1" applyBorder="1" applyAlignment="1">
      <alignment horizontal="center" vertical="center"/>
    </xf>
    <xf numFmtId="0" fontId="7" fillId="6" borderId="15" xfId="0" applyFont="1" applyFill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9" borderId="21" xfId="0" applyFont="1" applyFill="1" applyBorder="1" applyAlignment="1">
      <alignment horizontal="center" vertical="center"/>
    </xf>
    <xf numFmtId="0" fontId="7" fillId="6" borderId="22" xfId="0" applyFont="1" applyFill="1" applyBorder="1" applyAlignment="1">
      <alignment horizontal="center" vertical="center"/>
    </xf>
    <xf numFmtId="0" fontId="7" fillId="0" borderId="17" xfId="0" applyFont="1" applyBorder="1" applyAlignment="1">
      <alignment horizontal="center" vertical="center" wrapText="1"/>
    </xf>
    <xf numFmtId="0" fontId="7" fillId="9" borderId="17" xfId="0" applyFont="1" applyFill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/>
    </xf>
    <xf numFmtId="0" fontId="7" fillId="0" borderId="74" xfId="0" applyFont="1" applyBorder="1" applyAlignment="1">
      <alignment horizontal="center" vertical="center"/>
    </xf>
    <xf numFmtId="0" fontId="7" fillId="9" borderId="22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9" borderId="16" xfId="0" applyFont="1" applyFill="1" applyBorder="1" applyAlignment="1">
      <alignment horizontal="center" vertical="center"/>
    </xf>
    <xf numFmtId="0" fontId="7" fillId="0" borderId="75" xfId="0" applyFont="1" applyBorder="1" applyAlignment="1">
      <alignment horizontal="center" vertical="center"/>
    </xf>
    <xf numFmtId="0" fontId="7" fillId="9" borderId="72" xfId="0" applyFont="1" applyFill="1" applyBorder="1" applyAlignment="1">
      <alignment horizontal="center" vertical="center"/>
    </xf>
    <xf numFmtId="0" fontId="7" fillId="6" borderId="16" xfId="0" applyFont="1" applyFill="1" applyBorder="1" applyAlignment="1">
      <alignment horizontal="center" vertical="center"/>
    </xf>
    <xf numFmtId="0" fontId="7" fillId="0" borderId="77" xfId="0" applyFont="1" applyBorder="1" applyAlignment="1">
      <alignment horizontal="center" vertical="center"/>
    </xf>
    <xf numFmtId="0" fontId="7" fillId="9" borderId="21" xfId="0" applyFont="1" applyFill="1" applyBorder="1" applyAlignment="1">
      <alignment horizontal="center" vertical="center" wrapText="1"/>
    </xf>
    <xf numFmtId="0" fontId="7" fillId="0" borderId="78" xfId="0" applyFont="1" applyBorder="1" applyAlignment="1">
      <alignment horizontal="center" vertical="center"/>
    </xf>
    <xf numFmtId="0" fontId="7" fillId="9" borderId="18" xfId="0" applyFont="1" applyFill="1" applyBorder="1" applyAlignment="1">
      <alignment horizontal="center" vertical="center" wrapText="1"/>
    </xf>
    <xf numFmtId="0" fontId="48" fillId="4" borderId="15" xfId="0" applyFont="1" applyFill="1" applyBorder="1" applyAlignment="1">
      <alignment horizontal="center" vertical="center" wrapText="1"/>
    </xf>
    <xf numFmtId="0" fontId="48" fillId="4" borderId="76" xfId="0" applyFont="1" applyFill="1" applyBorder="1" applyAlignment="1">
      <alignment horizontal="center" vertical="center" wrapText="1"/>
    </xf>
    <xf numFmtId="0" fontId="48" fillId="9" borderId="15" xfId="0" applyFont="1" applyFill="1" applyBorder="1" applyAlignment="1">
      <alignment horizontal="center" vertical="center" wrapText="1"/>
    </xf>
    <xf numFmtId="0" fontId="7" fillId="6" borderId="77" xfId="0" applyFont="1" applyFill="1" applyBorder="1" applyAlignment="1">
      <alignment horizontal="center" vertical="center"/>
    </xf>
    <xf numFmtId="0" fontId="7" fillId="6" borderId="78" xfId="0" applyFont="1" applyFill="1" applyBorder="1" applyAlignment="1">
      <alignment horizontal="center" vertical="center"/>
    </xf>
    <xf numFmtId="0" fontId="0" fillId="0" borderId="127" xfId="0" applyFont="1" applyBorder="1" applyAlignment="1">
      <alignment horizontal="center" vertical="center" wrapText="1"/>
    </xf>
    <xf numFmtId="41" fontId="0" fillId="0" borderId="86" xfId="0" applyNumberFormat="1" applyFont="1" applyBorder="1" applyAlignment="1">
      <alignment horizontal="center" vertical="center"/>
    </xf>
    <xf numFmtId="41" fontId="0" fillId="0" borderId="31" xfId="0" applyNumberFormat="1" applyFont="1" applyBorder="1" applyAlignment="1">
      <alignment horizontal="center" vertical="center"/>
    </xf>
    <xf numFmtId="41" fontId="0" fillId="0" borderId="65" xfId="0" applyNumberFormat="1" applyFont="1" applyBorder="1" applyAlignment="1">
      <alignment horizontal="center" vertical="center"/>
    </xf>
    <xf numFmtId="41" fontId="3" fillId="10" borderId="132" xfId="0" applyNumberFormat="1" applyFont="1" applyFill="1" applyBorder="1" applyAlignment="1">
      <alignment horizontal="center" vertical="center"/>
    </xf>
    <xf numFmtId="164" fontId="3" fillId="10" borderId="127" xfId="0" applyNumberFormat="1" applyFont="1" applyFill="1" applyBorder="1" applyAlignment="1">
      <alignment horizontal="center" vertical="center"/>
    </xf>
    <xf numFmtId="0" fontId="0" fillId="0" borderId="134" xfId="0" applyFont="1" applyBorder="1" applyAlignment="1">
      <alignment horizontal="center" vertical="center" wrapText="1"/>
    </xf>
    <xf numFmtId="41" fontId="0" fillId="0" borderId="39" xfId="0" applyNumberFormat="1" applyFont="1" applyBorder="1" applyAlignment="1">
      <alignment horizontal="center" vertical="center"/>
    </xf>
    <xf numFmtId="41" fontId="0" fillId="0" borderId="32" xfId="0" applyNumberFormat="1" applyFont="1" applyBorder="1" applyAlignment="1">
      <alignment horizontal="center" vertical="center"/>
    </xf>
    <xf numFmtId="41" fontId="0" fillId="0" borderId="66" xfId="0" applyNumberFormat="1" applyFont="1" applyBorder="1" applyAlignment="1">
      <alignment horizontal="center" vertical="center"/>
    </xf>
    <xf numFmtId="49" fontId="14" fillId="0" borderId="68" xfId="0" applyNumberFormat="1" applyFont="1" applyBorder="1" applyAlignment="1">
      <alignment horizontal="center"/>
    </xf>
    <xf numFmtId="49" fontId="23" fillId="0" borderId="60" xfId="0" applyNumberFormat="1" applyFont="1" applyBorder="1"/>
    <xf numFmtId="0" fontId="11" fillId="0" borderId="60" xfId="0" applyFont="1" applyFill="1" applyBorder="1" applyAlignment="1">
      <alignment horizontal="left" vertical="center"/>
    </xf>
    <xf numFmtId="0" fontId="11" fillId="0" borderId="64" xfId="0" applyFont="1" applyFill="1" applyBorder="1" applyAlignment="1">
      <alignment horizontal="left" vertical="center"/>
    </xf>
    <xf numFmtId="0" fontId="14" fillId="0" borderId="122" xfId="0" applyFont="1" applyBorder="1"/>
    <xf numFmtId="0" fontId="14" fillId="0" borderId="61" xfId="0" applyFont="1" applyBorder="1"/>
    <xf numFmtId="0" fontId="14" fillId="0" borderId="68" xfId="0" applyFont="1" applyFill="1" applyBorder="1"/>
    <xf numFmtId="0" fontId="14" fillId="0" borderId="61" xfId="0" applyFont="1" applyFill="1" applyBorder="1"/>
    <xf numFmtId="0" fontId="14" fillId="0" borderId="67" xfId="0" applyFont="1" applyBorder="1"/>
    <xf numFmtId="0" fontId="14" fillId="0" borderId="62" xfId="0" applyFont="1" applyBorder="1"/>
    <xf numFmtId="0" fontId="14" fillId="0" borderId="62" xfId="0" applyFont="1" applyFill="1" applyBorder="1"/>
    <xf numFmtId="0" fontId="14" fillId="0" borderId="60" xfId="0" applyFont="1" applyBorder="1"/>
    <xf numFmtId="0" fontId="17" fillId="0" borderId="73" xfId="0" applyFont="1" applyBorder="1" applyAlignment="1">
      <alignment horizontal="centerContinuous"/>
    </xf>
    <xf numFmtId="0" fontId="17" fillId="0" borderId="10" xfId="0" applyFont="1" applyBorder="1" applyAlignment="1">
      <alignment horizontal="centerContinuous"/>
    </xf>
    <xf numFmtId="0" fontId="47" fillId="0" borderId="10" xfId="0" applyFont="1" applyBorder="1" applyAlignment="1">
      <alignment horizontal="center"/>
    </xf>
    <xf numFmtId="0" fontId="47" fillId="0" borderId="14" xfId="0" applyFont="1" applyBorder="1" applyAlignment="1">
      <alignment horizontal="center"/>
    </xf>
    <xf numFmtId="0" fontId="11" fillId="0" borderId="10" xfId="0" applyFont="1" applyBorder="1" applyAlignment="1">
      <alignment wrapText="1"/>
    </xf>
    <xf numFmtId="0" fontId="11" fillId="0" borderId="14" xfId="0" applyFont="1" applyBorder="1" applyAlignment="1">
      <alignment wrapText="1"/>
    </xf>
    <xf numFmtId="0" fontId="11" fillId="0" borderId="73" xfId="0" applyFont="1" applyBorder="1" applyAlignment="1">
      <alignment wrapText="1"/>
    </xf>
    <xf numFmtId="49" fontId="23" fillId="0" borderId="68" xfId="0" applyNumberFormat="1" applyFont="1" applyBorder="1"/>
    <xf numFmtId="0" fontId="10" fillId="4" borderId="64" xfId="0" applyFont="1" applyFill="1" applyBorder="1"/>
    <xf numFmtId="0" fontId="10" fillId="0" borderId="62" xfId="0" applyFont="1" applyBorder="1"/>
    <xf numFmtId="0" fontId="10" fillId="0" borderId="61" xfId="0" applyFont="1" applyBorder="1"/>
    <xf numFmtId="0" fontId="10" fillId="0" borderId="68" xfId="0" applyFont="1" applyBorder="1"/>
    <xf numFmtId="0" fontId="10" fillId="0" borderId="61" xfId="0" applyFont="1" applyFill="1" applyBorder="1"/>
    <xf numFmtId="0" fontId="10" fillId="0" borderId="143" xfId="0" applyFont="1" applyBorder="1"/>
    <xf numFmtId="0" fontId="14" fillId="4" borderId="64" xfId="0" applyFont="1" applyFill="1" applyBorder="1" applyAlignment="1">
      <alignment horizontal="center" vertical="center" wrapText="1"/>
    </xf>
    <xf numFmtId="0" fontId="14" fillId="4" borderId="64" xfId="0" applyFont="1" applyFill="1" applyBorder="1" applyAlignment="1">
      <alignment vertical="center" wrapText="1"/>
    </xf>
    <xf numFmtId="0" fontId="14" fillId="8" borderId="44" xfId="0" applyFont="1" applyFill="1" applyBorder="1" applyAlignment="1">
      <alignment horizontal="center" vertical="center"/>
    </xf>
    <xf numFmtId="0" fontId="14" fillId="0" borderId="136" xfId="0" applyFont="1" applyFill="1" applyBorder="1" applyAlignment="1">
      <alignment horizontal="center" vertical="center"/>
    </xf>
    <xf numFmtId="0" fontId="13" fillId="0" borderId="88" xfId="0" applyFont="1" applyBorder="1" applyAlignment="1">
      <alignment horizontal="center"/>
    </xf>
    <xf numFmtId="168" fontId="11" fillId="0" borderId="58" xfId="0" applyNumberFormat="1" applyFont="1" applyFill="1" applyBorder="1" applyAlignment="1">
      <alignment horizontal="center" vertical="center"/>
    </xf>
    <xf numFmtId="168" fontId="11" fillId="0" borderId="30" xfId="0" applyNumberFormat="1" applyFont="1" applyFill="1" applyBorder="1" applyAlignment="1">
      <alignment horizontal="center" vertical="center"/>
    </xf>
    <xf numFmtId="168" fontId="11" fillId="0" borderId="121" xfId="0" applyNumberFormat="1" applyFont="1" applyFill="1" applyBorder="1" applyAlignment="1">
      <alignment horizontal="center" vertical="center"/>
    </xf>
    <xf numFmtId="164" fontId="21" fillId="0" borderId="0" xfId="0" applyNumberFormat="1" applyFont="1" applyBorder="1" applyAlignment="1">
      <alignment horizontal="center"/>
    </xf>
    <xf numFmtId="164" fontId="21" fillId="0" borderId="2" xfId="0" applyNumberFormat="1" applyFont="1" applyBorder="1" applyAlignment="1">
      <alignment horizontal="center"/>
    </xf>
    <xf numFmtId="164" fontId="21" fillId="0" borderId="81" xfId="0" applyNumberFormat="1" applyFont="1" applyBorder="1" applyAlignment="1">
      <alignment horizontal="center"/>
    </xf>
    <xf numFmtId="41" fontId="3" fillId="10" borderId="32" xfId="0" applyNumberFormat="1" applyFont="1" applyFill="1" applyBorder="1" applyAlignment="1">
      <alignment horizontal="center" vertical="center"/>
    </xf>
    <xf numFmtId="41" fontId="3" fillId="10" borderId="66" xfId="0" applyNumberFormat="1" applyFont="1" applyFill="1" applyBorder="1" applyAlignment="1">
      <alignment horizontal="center" vertical="center"/>
    </xf>
    <xf numFmtId="0" fontId="0" fillId="0" borderId="37" xfId="0" applyFont="1" applyBorder="1"/>
    <xf numFmtId="0" fontId="0" fillId="0" borderId="20" xfId="0" applyFont="1" applyBorder="1"/>
    <xf numFmtId="0" fontId="0" fillId="0" borderId="20" xfId="0" applyFont="1" applyBorder="1" applyAlignment="1">
      <alignment horizontal="left" vertical="center" wrapText="1"/>
    </xf>
    <xf numFmtId="0" fontId="13" fillId="0" borderId="44" xfId="0" applyFont="1" applyBorder="1" applyAlignment="1">
      <alignment horizontal="center" vertical="center" wrapText="1"/>
    </xf>
    <xf numFmtId="0" fontId="14" fillId="8" borderId="145" xfId="0" applyFont="1" applyFill="1" applyBorder="1" applyAlignment="1">
      <alignment horizontal="center" vertical="center"/>
    </xf>
    <xf numFmtId="0" fontId="14" fillId="0" borderId="146" xfId="0" applyFont="1" applyFill="1" applyBorder="1" applyAlignment="1">
      <alignment horizontal="center" vertical="center"/>
    </xf>
    <xf numFmtId="0" fontId="14" fillId="0" borderId="17" xfId="0" applyFont="1" applyFill="1" applyBorder="1" applyAlignment="1">
      <alignment horizontal="center" vertical="center"/>
    </xf>
    <xf numFmtId="0" fontId="14" fillId="0" borderId="72" xfId="0" applyFont="1" applyFill="1" applyBorder="1" applyAlignment="1">
      <alignment horizontal="center" vertical="center"/>
    </xf>
    <xf numFmtId="0" fontId="14" fillId="0" borderId="147" xfId="0" applyFont="1" applyFill="1" applyBorder="1" applyAlignment="1">
      <alignment horizontal="center" vertical="center"/>
    </xf>
    <xf numFmtId="1" fontId="36" fillId="4" borderId="15" xfId="0" applyNumberFormat="1" applyFont="1" applyFill="1" applyBorder="1" applyAlignment="1">
      <alignment horizontal="center" vertical="center"/>
    </xf>
    <xf numFmtId="164" fontId="11" fillId="0" borderId="148" xfId="0" applyNumberFormat="1" applyFont="1" applyBorder="1" applyAlignment="1">
      <alignment horizontal="center" vertical="center"/>
    </xf>
    <xf numFmtId="164" fontId="11" fillId="0" borderId="145" xfId="0" applyNumberFormat="1" applyFont="1" applyBorder="1" applyAlignment="1">
      <alignment horizontal="center" vertical="center"/>
    </xf>
    <xf numFmtId="164" fontId="14" fillId="0" borderId="149" xfId="0" applyNumberFormat="1" applyFont="1" applyBorder="1" applyAlignment="1">
      <alignment horizontal="center"/>
    </xf>
    <xf numFmtId="164" fontId="14" fillId="0" borderId="17" xfId="0" applyNumberFormat="1" applyFont="1" applyBorder="1" applyAlignment="1">
      <alignment horizontal="center"/>
    </xf>
    <xf numFmtId="164" fontId="14" fillId="0" borderId="16" xfId="0" applyNumberFormat="1" applyFont="1" applyBorder="1" applyAlignment="1">
      <alignment horizontal="center"/>
    </xf>
    <xf numFmtId="164" fontId="14" fillId="0" borderId="71" xfId="0" applyNumberFormat="1" applyFont="1" applyBorder="1" applyAlignment="1">
      <alignment horizontal="center"/>
    </xf>
    <xf numFmtId="164" fontId="14" fillId="0" borderId="17" xfId="0" applyNumberFormat="1" applyFont="1" applyFill="1" applyBorder="1" applyAlignment="1">
      <alignment horizontal="center"/>
    </xf>
    <xf numFmtId="164" fontId="11" fillId="0" borderId="17" xfId="0" applyNumberFormat="1" applyFont="1" applyBorder="1" applyAlignment="1">
      <alignment horizontal="center" vertical="center"/>
    </xf>
    <xf numFmtId="164" fontId="14" fillId="0" borderId="148" xfId="0" applyNumberFormat="1" applyFont="1" applyBorder="1" applyAlignment="1">
      <alignment horizontal="center"/>
    </xf>
    <xf numFmtId="0" fontId="17" fillId="4" borderId="15" xfId="0" applyFont="1" applyFill="1" applyBorder="1" applyAlignment="1">
      <alignment horizontal="centerContinuous"/>
    </xf>
    <xf numFmtId="0" fontId="11" fillId="0" borderId="16" xfId="0" applyFont="1" applyBorder="1" applyAlignment="1">
      <alignment horizontal="center" wrapText="1"/>
    </xf>
    <xf numFmtId="0" fontId="11" fillId="0" borderId="19" xfId="0" applyFont="1" applyBorder="1" applyAlignment="1">
      <alignment horizontal="center" wrapText="1"/>
    </xf>
    <xf numFmtId="0" fontId="11" fillId="0" borderId="22" xfId="0" applyFont="1" applyBorder="1" applyAlignment="1">
      <alignment horizontal="center" wrapText="1"/>
    </xf>
    <xf numFmtId="0" fontId="10" fillId="0" borderId="19" xfId="0" applyFont="1" applyFill="1" applyBorder="1" applyAlignment="1">
      <alignment horizontal="center"/>
    </xf>
    <xf numFmtId="164" fontId="10" fillId="4" borderId="145" xfId="0" applyNumberFormat="1" applyFont="1" applyFill="1" applyBorder="1" applyAlignment="1">
      <alignment horizontal="center"/>
    </xf>
    <xf numFmtId="164" fontId="10" fillId="0" borderId="71" xfId="0" applyNumberFormat="1" applyFont="1" applyFill="1" applyBorder="1" applyAlignment="1">
      <alignment horizontal="center"/>
    </xf>
    <xf numFmtId="164" fontId="10" fillId="0" borderId="16" xfId="0" applyNumberFormat="1" applyFont="1" applyFill="1" applyBorder="1" applyAlignment="1">
      <alignment horizontal="center"/>
    </xf>
    <xf numFmtId="164" fontId="10" fillId="0" borderId="17" xfId="0" applyNumberFormat="1" applyFont="1" applyFill="1" applyBorder="1" applyAlignment="1">
      <alignment horizontal="center"/>
    </xf>
    <xf numFmtId="0" fontId="0" fillId="0" borderId="21" xfId="0" applyFont="1" applyBorder="1" applyAlignment="1">
      <alignment wrapText="1"/>
    </xf>
    <xf numFmtId="0" fontId="0" fillId="0" borderId="17" xfId="0" applyFont="1" applyBorder="1" applyAlignment="1">
      <alignment wrapText="1"/>
    </xf>
    <xf numFmtId="0" fontId="0" fillId="0" borderId="17" xfId="0" applyFont="1" applyBorder="1" applyAlignment="1">
      <alignment vertical="top" wrapText="1"/>
    </xf>
    <xf numFmtId="0" fontId="13" fillId="0" borderId="144" xfId="11" applyFont="1" applyBorder="1" applyAlignment="1">
      <alignment horizontal="center" vertical="center" wrapText="1"/>
    </xf>
    <xf numFmtId="0" fontId="14" fillId="4" borderId="145" xfId="11" applyFont="1" applyFill="1" applyBorder="1" applyAlignment="1">
      <alignment horizontal="center" vertical="center"/>
    </xf>
    <xf numFmtId="0" fontId="14" fillId="0" borderId="146" xfId="11" applyFont="1" applyFill="1" applyBorder="1" applyAlignment="1">
      <alignment horizontal="center" vertical="center"/>
    </xf>
    <xf numFmtId="0" fontId="14" fillId="0" borderId="17" xfId="11" applyFont="1" applyFill="1" applyBorder="1" applyAlignment="1">
      <alignment horizontal="center" vertical="center"/>
    </xf>
    <xf numFmtId="0" fontId="14" fillId="0" borderId="71" xfId="11" applyFont="1" applyFill="1" applyBorder="1" applyAlignment="1">
      <alignment horizontal="center" vertical="center"/>
    </xf>
    <xf numFmtId="0" fontId="14" fillId="0" borderId="72" xfId="11" applyFont="1" applyFill="1" applyBorder="1" applyAlignment="1">
      <alignment horizontal="center" vertical="center"/>
    </xf>
    <xf numFmtId="0" fontId="14" fillId="0" borderId="147" xfId="11" applyFont="1" applyFill="1" applyBorder="1" applyAlignment="1">
      <alignment horizontal="center" vertical="center"/>
    </xf>
    <xf numFmtId="0" fontId="15" fillId="0" borderId="0" xfId="0" applyFont="1" applyBorder="1"/>
    <xf numFmtId="0" fontId="14" fillId="0" borderId="69" xfId="0" applyFont="1" applyBorder="1" applyAlignment="1">
      <alignment horizontal="left" vertical="center" wrapText="1"/>
    </xf>
    <xf numFmtId="0" fontId="5" fillId="0" borderId="0" xfId="11" applyBorder="1"/>
    <xf numFmtId="0" fontId="15" fillId="0" borderId="0" xfId="11" applyFont="1" applyBorder="1"/>
    <xf numFmtId="0" fontId="14" fillId="0" borderId="69" xfId="11" applyFont="1" applyBorder="1" applyAlignment="1">
      <alignment horizontal="left" vertical="center" wrapText="1"/>
    </xf>
    <xf numFmtId="0" fontId="21" fillId="0" borderId="0" xfId="0" applyFont="1" applyBorder="1"/>
    <xf numFmtId="0" fontId="12" fillId="0" borderId="0" xfId="0" applyFont="1" applyBorder="1"/>
    <xf numFmtId="0" fontId="24" fillId="0" borderId="0" xfId="0" applyFont="1" applyBorder="1"/>
    <xf numFmtId="0" fontId="13" fillId="4" borderId="9" xfId="0" applyFont="1" applyFill="1" applyBorder="1" applyAlignment="1">
      <alignment horizontal="left"/>
    </xf>
    <xf numFmtId="0" fontId="13" fillId="4" borderId="5" xfId="0" applyFont="1" applyFill="1" applyBorder="1" applyAlignment="1">
      <alignment horizontal="center"/>
    </xf>
    <xf numFmtId="164" fontId="14" fillId="0" borderId="54" xfId="0" applyNumberFormat="1" applyFont="1" applyFill="1" applyBorder="1" applyAlignment="1">
      <alignment horizontal="center" vertical="center"/>
    </xf>
    <xf numFmtId="164" fontId="14" fillId="0" borderId="117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52" xfId="0" applyNumberFormat="1" applyFont="1" applyBorder="1" applyAlignment="1">
      <alignment horizontal="center" vertical="center"/>
    </xf>
    <xf numFmtId="0" fontId="14" fillId="8" borderId="122" xfId="0" applyFont="1" applyFill="1" applyBorder="1" applyAlignment="1">
      <alignment vertical="center" wrapText="1"/>
    </xf>
    <xf numFmtId="0" fontId="14" fillId="8" borderId="149" xfId="0" applyFont="1" applyFill="1" applyBorder="1" applyAlignment="1">
      <alignment horizontal="center" vertical="center"/>
    </xf>
    <xf numFmtId="0" fontId="14" fillId="8" borderId="85" xfId="0" applyFont="1" applyFill="1" applyBorder="1" applyAlignment="1">
      <alignment horizontal="center" vertical="center"/>
    </xf>
    <xf numFmtId="0" fontId="14" fillId="8" borderId="84" xfId="0" applyFont="1" applyFill="1" applyBorder="1" applyAlignment="1">
      <alignment horizontal="center" vertical="center"/>
    </xf>
    <xf numFmtId="164" fontId="14" fillId="8" borderId="117" xfId="0" applyNumberFormat="1" applyFont="1" applyFill="1" applyBorder="1" applyAlignment="1">
      <alignment horizontal="center" vertical="center"/>
    </xf>
    <xf numFmtId="0" fontId="14" fillId="8" borderId="150" xfId="0" applyFont="1" applyFill="1" applyBorder="1"/>
    <xf numFmtId="164" fontId="14" fillId="0" borderId="116" xfId="0" applyNumberFormat="1" applyFont="1" applyBorder="1" applyAlignment="1">
      <alignment horizontal="center" vertical="center"/>
    </xf>
    <xf numFmtId="0" fontId="13" fillId="0" borderId="151" xfId="0" applyFont="1" applyBorder="1" applyAlignment="1">
      <alignment horizontal="center" vertical="center" wrapText="1"/>
    </xf>
    <xf numFmtId="164" fontId="14" fillId="4" borderId="100" xfId="0" applyNumberFormat="1" applyFont="1" applyFill="1" applyBorder="1" applyAlignment="1">
      <alignment horizontal="center" vertical="center"/>
    </xf>
    <xf numFmtId="164" fontId="0" fillId="0" borderId="0" xfId="0" applyNumberFormat="1" applyBorder="1"/>
    <xf numFmtId="1" fontId="13" fillId="0" borderId="104" xfId="0" applyNumberFormat="1" applyFont="1" applyBorder="1" applyAlignment="1">
      <alignment horizontal="center"/>
    </xf>
    <xf numFmtId="1" fontId="13" fillId="0" borderId="1" xfId="0" applyNumberFormat="1" applyFont="1" applyBorder="1" applyAlignment="1">
      <alignment horizontal="center"/>
    </xf>
    <xf numFmtId="1" fontId="13" fillId="0" borderId="1" xfId="0" applyNumberFormat="1" applyFont="1" applyFill="1" applyBorder="1" applyAlignment="1">
      <alignment horizontal="center"/>
    </xf>
    <xf numFmtId="1" fontId="13" fillId="0" borderId="104" xfId="0" applyNumberFormat="1" applyFont="1" applyFill="1" applyBorder="1" applyAlignment="1">
      <alignment horizontal="center"/>
    </xf>
    <xf numFmtId="1" fontId="13" fillId="0" borderId="35" xfId="0" applyNumberFormat="1" applyFont="1" applyBorder="1" applyAlignment="1">
      <alignment horizontal="center"/>
    </xf>
    <xf numFmtId="1" fontId="13" fillId="0" borderId="47" xfId="0" applyNumberFormat="1" applyFont="1" applyBorder="1" applyAlignment="1">
      <alignment horizontal="center"/>
    </xf>
    <xf numFmtId="1" fontId="13" fillId="4" borderId="107" xfId="0" applyNumberFormat="1" applyFont="1" applyFill="1" applyBorder="1" applyAlignment="1">
      <alignment horizontal="center"/>
    </xf>
    <xf numFmtId="1" fontId="36" fillId="4" borderId="5" xfId="0" applyNumberFormat="1" applyFont="1" applyFill="1" applyBorder="1" applyAlignment="1">
      <alignment horizontal="center" vertical="center"/>
    </xf>
    <xf numFmtId="1" fontId="36" fillId="4" borderId="89" xfId="0" applyNumberFormat="1" applyFont="1" applyFill="1" applyBorder="1" applyAlignment="1">
      <alignment horizontal="center" vertical="center"/>
    </xf>
    <xf numFmtId="0" fontId="13" fillId="0" borderId="89" xfId="0" applyFont="1" applyBorder="1" applyAlignment="1">
      <alignment horizontal="center"/>
    </xf>
    <xf numFmtId="1" fontId="13" fillId="4" borderId="5" xfId="0" applyNumberFormat="1" applyFont="1" applyFill="1" applyBorder="1" applyAlignment="1">
      <alignment horizontal="center"/>
    </xf>
    <xf numFmtId="1" fontId="13" fillId="0" borderId="82" xfId="0" applyNumberFormat="1" applyFont="1" applyBorder="1" applyAlignment="1">
      <alignment horizontal="center"/>
    </xf>
    <xf numFmtId="1" fontId="13" fillId="0" borderId="3" xfId="0" applyNumberFormat="1" applyFont="1" applyBorder="1" applyAlignment="1">
      <alignment horizontal="center"/>
    </xf>
    <xf numFmtId="1" fontId="13" fillId="0" borderId="3" xfId="0" applyNumberFormat="1" applyFont="1" applyFill="1" applyBorder="1" applyAlignment="1">
      <alignment horizontal="center"/>
    </xf>
    <xf numFmtId="1" fontId="13" fillId="0" borderId="75" xfId="0" applyNumberFormat="1" applyFont="1" applyFill="1" applyBorder="1" applyAlignment="1">
      <alignment horizontal="center"/>
    </xf>
    <xf numFmtId="1" fontId="13" fillId="0" borderId="75" xfId="0" applyNumberFormat="1" applyFont="1" applyBorder="1" applyAlignment="1">
      <alignment horizontal="center"/>
    </xf>
    <xf numFmtId="1" fontId="13" fillId="0" borderId="82" xfId="0" applyNumberFormat="1" applyFont="1" applyFill="1" applyBorder="1" applyAlignment="1">
      <alignment horizontal="center"/>
    </xf>
    <xf numFmtId="1" fontId="13" fillId="0" borderId="2" xfId="0" applyNumberFormat="1" applyFont="1" applyFill="1" applyBorder="1" applyAlignment="1">
      <alignment horizontal="center"/>
    </xf>
    <xf numFmtId="0" fontId="13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3" fillId="0" borderId="23" xfId="0" applyFont="1" applyBorder="1" applyAlignment="1">
      <alignment horizontal="center" vertical="center" wrapText="1"/>
    </xf>
    <xf numFmtId="0" fontId="13" fillId="0" borderId="122" xfId="0" applyFont="1" applyBorder="1" applyAlignment="1">
      <alignment horizontal="center" vertical="center" wrapText="1"/>
    </xf>
    <xf numFmtId="0" fontId="14" fillId="4" borderId="40" xfId="0" applyFont="1" applyFill="1" applyBorder="1" applyAlignment="1">
      <alignment horizontal="center" vertical="center"/>
    </xf>
    <xf numFmtId="0" fontId="14" fillId="0" borderId="54" xfId="0" applyFont="1" applyFill="1" applyBorder="1" applyAlignment="1">
      <alignment horizontal="center" vertical="center"/>
    </xf>
    <xf numFmtId="0" fontId="14" fillId="0" borderId="34" xfId="0" applyFont="1" applyFill="1" applyBorder="1" applyAlignment="1">
      <alignment horizontal="center" vertical="center"/>
    </xf>
    <xf numFmtId="0" fontId="14" fillId="0" borderId="59" xfId="0" applyFont="1" applyFill="1" applyBorder="1" applyAlignment="1">
      <alignment horizontal="center" vertical="center"/>
    </xf>
    <xf numFmtId="0" fontId="14" fillId="4" borderId="64" xfId="0" applyFont="1" applyFill="1" applyBorder="1" applyAlignment="1">
      <alignment horizontal="center" vertical="center"/>
    </xf>
    <xf numFmtId="0" fontId="14" fillId="0" borderId="69" xfId="0" applyFont="1" applyFill="1" applyBorder="1" applyAlignment="1">
      <alignment horizontal="center" vertical="center"/>
    </xf>
    <xf numFmtId="0" fontId="14" fillId="0" borderId="61" xfId="0" applyFont="1" applyFill="1" applyBorder="1" applyAlignment="1">
      <alignment horizontal="center" vertical="center"/>
    </xf>
    <xf numFmtId="0" fontId="14" fillId="0" borderId="62" xfId="0" applyFont="1" applyFill="1" applyBorder="1" applyAlignment="1">
      <alignment horizontal="center" vertical="center"/>
    </xf>
    <xf numFmtId="0" fontId="14" fillId="0" borderId="60" xfId="0" applyFont="1" applyFill="1" applyBorder="1" applyAlignment="1">
      <alignment horizontal="center" vertical="center"/>
    </xf>
    <xf numFmtId="0" fontId="14" fillId="0" borderId="143" xfId="0" applyFont="1" applyFill="1" applyBorder="1" applyAlignment="1">
      <alignment horizontal="center" vertical="center"/>
    </xf>
    <xf numFmtId="0" fontId="17" fillId="9" borderId="14" xfId="0" applyFont="1" applyFill="1" applyBorder="1" applyAlignment="1">
      <alignment horizontal="centerContinuous"/>
    </xf>
    <xf numFmtId="0" fontId="34" fillId="0" borderId="17" xfId="0" applyFont="1" applyBorder="1" applyAlignment="1">
      <alignment horizontal="left"/>
    </xf>
    <xf numFmtId="0" fontId="34" fillId="0" borderId="20" xfId="0" applyFont="1" applyBorder="1" applyAlignment="1">
      <alignment horizontal="left"/>
    </xf>
    <xf numFmtId="0" fontId="34" fillId="0" borderId="71" xfId="0" applyFont="1" applyBorder="1"/>
    <xf numFmtId="0" fontId="34" fillId="0" borderId="37" xfId="0" applyFont="1" applyBorder="1"/>
    <xf numFmtId="0" fontId="34" fillId="0" borderId="17" xfId="0" applyFont="1" applyBorder="1"/>
    <xf numFmtId="0" fontId="34" fillId="0" borderId="20" xfId="0" applyFont="1" applyBorder="1"/>
    <xf numFmtId="0" fontId="34" fillId="0" borderId="16" xfId="0" applyFont="1" applyBorder="1"/>
    <xf numFmtId="0" fontId="34" fillId="0" borderId="0" xfId="0" applyFont="1" applyBorder="1"/>
    <xf numFmtId="0" fontId="49" fillId="0" borderId="20" xfId="0" applyFont="1" applyBorder="1"/>
    <xf numFmtId="0" fontId="50" fillId="0" borderId="20" xfId="0" applyFont="1" applyBorder="1"/>
    <xf numFmtId="0" fontId="34" fillId="0" borderId="20" xfId="0" applyFont="1" applyBorder="1" applyAlignment="1">
      <alignment horizontal="left" vertical="center" wrapText="1"/>
    </xf>
    <xf numFmtId="0" fontId="34" fillId="0" borderId="22" xfId="0" applyFont="1" applyBorder="1"/>
    <xf numFmtId="0" fontId="34" fillId="0" borderId="79" xfId="0" applyFont="1" applyBorder="1"/>
    <xf numFmtId="0" fontId="34" fillId="0" borderId="72" xfId="0" applyFont="1" applyBorder="1"/>
    <xf numFmtId="0" fontId="34" fillId="0" borderId="95" xfId="0" applyFont="1" applyBorder="1"/>
    <xf numFmtId="0" fontId="10" fillId="0" borderId="0" xfId="0" applyFont="1" applyAlignment="1">
      <alignment horizontal="center"/>
    </xf>
    <xf numFmtId="0" fontId="14" fillId="0" borderId="22" xfId="0" applyFont="1" applyBorder="1" applyAlignment="1">
      <alignment horizontal="center" vertical="center" wrapText="1"/>
    </xf>
    <xf numFmtId="0" fontId="14" fillId="0" borderId="16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1" fillId="0" borderId="76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3" fillId="0" borderId="79" xfId="0" applyFont="1" applyBorder="1" applyAlignment="1">
      <alignment horizontal="center" vertical="center" wrapText="1"/>
    </xf>
    <xf numFmtId="0" fontId="13" fillId="0" borderId="74" xfId="0" applyFont="1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81" xfId="0" applyFont="1" applyBorder="1" applyAlignment="1">
      <alignment horizontal="center" vertical="center" wrapText="1"/>
    </xf>
    <xf numFmtId="0" fontId="14" fillId="0" borderId="83" xfId="0" applyFont="1" applyBorder="1" applyAlignment="1">
      <alignment horizontal="center" vertical="center" wrapText="1"/>
    </xf>
    <xf numFmtId="0" fontId="14" fillId="0" borderId="53" xfId="0" applyFont="1" applyBorder="1" applyAlignment="1">
      <alignment horizontal="center" vertical="center" wrapText="1"/>
    </xf>
    <xf numFmtId="0" fontId="14" fillId="0" borderId="60" xfId="0" applyFont="1" applyBorder="1" applyAlignment="1">
      <alignment horizontal="center" vertical="center" wrapText="1"/>
    </xf>
    <xf numFmtId="0" fontId="14" fillId="0" borderId="119" xfId="0" applyFont="1" applyBorder="1" applyAlignment="1">
      <alignment horizontal="center" vertical="center" wrapText="1"/>
    </xf>
    <xf numFmtId="0" fontId="14" fillId="0" borderId="85" xfId="0" applyFont="1" applyBorder="1" applyAlignment="1">
      <alignment horizontal="center" vertical="center" wrapText="1"/>
    </xf>
    <xf numFmtId="0" fontId="14" fillId="0" borderId="122" xfId="0" applyFont="1" applyBorder="1" applyAlignment="1">
      <alignment horizontal="center" vertical="center" wrapText="1"/>
    </xf>
    <xf numFmtId="0" fontId="11" fillId="0" borderId="64" xfId="0" applyFont="1" applyBorder="1" applyAlignment="1">
      <alignment horizontal="center"/>
    </xf>
    <xf numFmtId="0" fontId="11" fillId="0" borderId="43" xfId="0" applyFont="1" applyBorder="1" applyAlignment="1">
      <alignment horizontal="center"/>
    </xf>
    <xf numFmtId="0" fontId="11" fillId="0" borderId="44" xfId="0" applyFont="1" applyBorder="1" applyAlignment="1">
      <alignment horizontal="center"/>
    </xf>
    <xf numFmtId="0" fontId="13" fillId="0" borderId="122" xfId="0" applyFont="1" applyBorder="1" applyAlignment="1">
      <alignment horizontal="center" vertical="center" wrapText="1"/>
    </xf>
    <xf numFmtId="0" fontId="13" fillId="0" borderId="85" xfId="0" applyFont="1" applyBorder="1" applyAlignment="1">
      <alignment horizontal="center" vertical="center" wrapText="1"/>
    </xf>
    <xf numFmtId="0" fontId="13" fillId="0" borderId="68" xfId="0" applyFont="1" applyBorder="1" applyAlignment="1">
      <alignment horizontal="center" vertical="center" wrapText="1"/>
    </xf>
    <xf numFmtId="0" fontId="13" fillId="0" borderId="50" xfId="0" applyFont="1" applyBorder="1" applyAlignment="1">
      <alignment horizontal="center" vertical="center" wrapText="1"/>
    </xf>
    <xf numFmtId="0" fontId="13" fillId="0" borderId="84" xfId="0" applyFont="1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0" fontId="0" fillId="0" borderId="70" xfId="0" applyBorder="1" applyAlignment="1">
      <alignment horizontal="center" vertical="center" wrapText="1"/>
    </xf>
    <xf numFmtId="0" fontId="13" fillId="0" borderId="117" xfId="0" applyFont="1" applyBorder="1" applyAlignment="1">
      <alignment horizontal="center" vertical="center" wrapText="1"/>
    </xf>
    <xf numFmtId="0" fontId="0" fillId="0" borderId="59" xfId="0" applyBorder="1" applyAlignment="1">
      <alignment horizontal="center" vertical="center" wrapText="1"/>
    </xf>
    <xf numFmtId="0" fontId="0" fillId="0" borderId="116" xfId="0" applyBorder="1" applyAlignment="1">
      <alignment horizontal="center" vertical="center" wrapText="1"/>
    </xf>
    <xf numFmtId="0" fontId="0" fillId="0" borderId="120" xfId="0" applyBorder="1" applyAlignment="1">
      <alignment horizontal="center" vertical="center" wrapText="1"/>
    </xf>
    <xf numFmtId="0" fontId="13" fillId="0" borderId="122" xfId="0" applyFont="1" applyBorder="1" applyAlignment="1">
      <alignment horizontal="center" vertical="center"/>
    </xf>
    <xf numFmtId="0" fontId="13" fillId="0" borderId="119" xfId="0" applyFont="1" applyBorder="1" applyAlignment="1">
      <alignment horizontal="center" vertical="center"/>
    </xf>
    <xf numFmtId="0" fontId="13" fillId="0" borderId="85" xfId="0" applyFont="1" applyBorder="1" applyAlignment="1">
      <alignment horizontal="center" vertical="center"/>
    </xf>
    <xf numFmtId="0" fontId="13" fillId="0" borderId="68" xfId="0" applyFont="1" applyBorder="1" applyAlignment="1">
      <alignment horizontal="center" vertical="center"/>
    </xf>
    <xf numFmtId="0" fontId="13" fillId="0" borderId="0" xfId="0" applyFont="1" applyBorder="1" applyAlignment="1">
      <alignment horizontal="center" vertical="center"/>
    </xf>
    <xf numFmtId="0" fontId="13" fillId="0" borderId="50" xfId="0" applyFont="1" applyBorder="1" applyAlignment="1">
      <alignment horizontal="center" vertical="center"/>
    </xf>
    <xf numFmtId="0" fontId="10" fillId="0" borderId="0" xfId="11" applyFont="1" applyAlignment="1">
      <alignment horizontal="center"/>
    </xf>
    <xf numFmtId="0" fontId="14" fillId="0" borderId="83" xfId="11" applyFont="1" applyBorder="1" applyAlignment="1">
      <alignment horizontal="center" vertical="center" wrapText="1"/>
    </xf>
    <xf numFmtId="0" fontId="14" fillId="0" borderId="53" xfId="11" applyFont="1" applyBorder="1" applyAlignment="1">
      <alignment horizontal="center" vertical="center" wrapText="1"/>
    </xf>
    <xf numFmtId="0" fontId="14" fillId="0" borderId="60" xfId="11" applyFont="1" applyBorder="1" applyAlignment="1">
      <alignment horizontal="center" vertical="center" wrapText="1"/>
    </xf>
    <xf numFmtId="0" fontId="11" fillId="0" borderId="119" xfId="11" applyFont="1" applyBorder="1" applyAlignment="1">
      <alignment horizontal="center" vertical="center" wrapText="1"/>
    </xf>
    <xf numFmtId="0" fontId="11" fillId="0" borderId="85" xfId="11" applyFont="1" applyBorder="1" applyAlignment="1">
      <alignment horizontal="center" vertical="center" wrapText="1"/>
    </xf>
    <xf numFmtId="0" fontId="11" fillId="0" borderId="122" xfId="11" applyFont="1" applyBorder="1" applyAlignment="1">
      <alignment horizontal="center" vertical="center" wrapText="1"/>
    </xf>
    <xf numFmtId="0" fontId="11" fillId="0" borderId="64" xfId="11" applyFont="1" applyBorder="1" applyAlignment="1">
      <alignment horizontal="center"/>
    </xf>
    <xf numFmtId="0" fontId="11" fillId="0" borderId="43" xfId="11" applyFont="1" applyBorder="1" applyAlignment="1">
      <alignment horizontal="center"/>
    </xf>
    <xf numFmtId="0" fontId="11" fillId="0" borderId="44" xfId="11" applyFont="1" applyBorder="1" applyAlignment="1">
      <alignment horizontal="center"/>
    </xf>
    <xf numFmtId="0" fontId="13" fillId="0" borderId="122" xfId="11" applyFont="1" applyBorder="1" applyAlignment="1">
      <alignment horizontal="center" vertical="center" wrapText="1"/>
    </xf>
    <xf numFmtId="0" fontId="13" fillId="0" borderId="85" xfId="11" applyFont="1" applyBorder="1" applyAlignment="1">
      <alignment horizontal="center" vertical="center" wrapText="1"/>
    </xf>
    <xf numFmtId="0" fontId="13" fillId="0" borderId="68" xfId="11" applyFont="1" applyBorder="1" applyAlignment="1">
      <alignment horizontal="center" vertical="center" wrapText="1"/>
    </xf>
    <xf numFmtId="0" fontId="13" fillId="0" borderId="50" xfId="11" applyFont="1" applyBorder="1" applyAlignment="1">
      <alignment horizontal="center" vertical="center" wrapText="1"/>
    </xf>
    <xf numFmtId="0" fontId="13" fillId="0" borderId="99" xfId="11" applyFont="1" applyBorder="1" applyAlignment="1">
      <alignment horizontal="center" vertical="center" wrapText="1"/>
    </xf>
    <xf numFmtId="0" fontId="13" fillId="0" borderId="84" xfId="11" applyFont="1" applyBorder="1" applyAlignment="1">
      <alignment horizontal="center" vertical="center" wrapText="1"/>
    </xf>
    <xf numFmtId="0" fontId="5" fillId="0" borderId="49" xfId="11" applyBorder="1" applyAlignment="1">
      <alignment horizontal="center" vertical="center" wrapText="1"/>
    </xf>
    <xf numFmtId="0" fontId="5" fillId="0" borderId="70" xfId="11" applyBorder="1" applyAlignment="1">
      <alignment horizontal="center" vertical="center" wrapText="1"/>
    </xf>
    <xf numFmtId="0" fontId="13" fillId="0" borderId="117" xfId="11" applyFont="1" applyBorder="1" applyAlignment="1">
      <alignment horizontal="center" vertical="center" wrapText="1"/>
    </xf>
    <xf numFmtId="0" fontId="5" fillId="0" borderId="59" xfId="11" applyBorder="1" applyAlignment="1">
      <alignment horizontal="center" vertical="center" wrapText="1"/>
    </xf>
    <xf numFmtId="0" fontId="5" fillId="0" borderId="116" xfId="11" applyBorder="1" applyAlignment="1">
      <alignment horizontal="center" vertical="center" wrapText="1"/>
    </xf>
    <xf numFmtId="0" fontId="5" fillId="0" borderId="120" xfId="11" applyBorder="1" applyAlignment="1">
      <alignment horizontal="center" vertical="center" wrapText="1"/>
    </xf>
    <xf numFmtId="0" fontId="13" fillId="0" borderId="122" xfId="11" applyFont="1" applyBorder="1" applyAlignment="1">
      <alignment horizontal="center" vertical="center"/>
    </xf>
    <xf numFmtId="0" fontId="13" fillId="0" borderId="119" xfId="11" applyFont="1" applyBorder="1" applyAlignment="1">
      <alignment horizontal="center" vertical="center"/>
    </xf>
    <xf numFmtId="0" fontId="13" fillId="0" borderId="85" xfId="11" applyFont="1" applyBorder="1" applyAlignment="1">
      <alignment horizontal="center" vertical="center"/>
    </xf>
    <xf numFmtId="0" fontId="13" fillId="0" borderId="68" xfId="11" applyFont="1" applyBorder="1" applyAlignment="1">
      <alignment horizontal="center" vertical="center"/>
    </xf>
    <xf numFmtId="0" fontId="13" fillId="0" borderId="0" xfId="11" applyFont="1" applyBorder="1" applyAlignment="1">
      <alignment horizontal="center" vertical="center"/>
    </xf>
    <xf numFmtId="0" fontId="13" fillId="0" borderId="50" xfId="11" applyFont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 vertical="center" wrapText="1"/>
    </xf>
    <xf numFmtId="0" fontId="3" fillId="4" borderId="76" xfId="0" applyFont="1" applyFill="1" applyBorder="1" applyAlignment="1">
      <alignment horizontal="center" vertical="center" wrapText="1"/>
    </xf>
    <xf numFmtId="0" fontId="3" fillId="0" borderId="94" xfId="0" applyFont="1" applyBorder="1" applyAlignment="1">
      <alignment horizontal="left" wrapText="1"/>
    </xf>
    <xf numFmtId="0" fontId="3" fillId="0" borderId="15" xfId="0" applyFont="1" applyBorder="1" applyAlignment="1">
      <alignment horizontal="left" wrapText="1"/>
    </xf>
    <xf numFmtId="0" fontId="3" fillId="0" borderId="93" xfId="0" applyFont="1" applyBorder="1" applyAlignment="1">
      <alignment horizontal="left" wrapText="1"/>
    </xf>
    <xf numFmtId="0" fontId="3" fillId="0" borderId="91" xfId="0" applyFont="1" applyBorder="1" applyAlignment="1">
      <alignment horizontal="left" wrapText="1"/>
    </xf>
    <xf numFmtId="0" fontId="3" fillId="0" borderId="125" xfId="0" applyFont="1" applyBorder="1" applyAlignment="1">
      <alignment horizontal="left" wrapText="1"/>
    </xf>
    <xf numFmtId="0" fontId="3" fillId="0" borderId="126" xfId="0" applyFont="1" applyBorder="1" applyAlignment="1">
      <alignment horizontal="left" wrapText="1"/>
    </xf>
    <xf numFmtId="0" fontId="0" fillId="0" borderId="17" xfId="0" applyFont="1" applyBorder="1" applyAlignment="1">
      <alignment wrapText="1"/>
    </xf>
    <xf numFmtId="0" fontId="0" fillId="0" borderId="20" xfId="0" applyFont="1" applyBorder="1" applyAlignment="1">
      <alignment wrapText="1"/>
    </xf>
    <xf numFmtId="0" fontId="0" fillId="0" borderId="72" xfId="0" applyFont="1" applyBorder="1" applyAlignment="1">
      <alignment wrapText="1"/>
    </xf>
    <xf numFmtId="0" fontId="0" fillId="0" borderId="95" xfId="0" applyFont="1" applyBorder="1" applyAlignment="1">
      <alignment wrapText="1"/>
    </xf>
    <xf numFmtId="0" fontId="21" fillId="0" borderId="73" xfId="0" applyFont="1" applyBorder="1" applyAlignment="1">
      <alignment horizontal="center" vertical="center" textRotation="90" wrapText="1"/>
    </xf>
    <xf numFmtId="0" fontId="20" fillId="0" borderId="10" xfId="0" applyFont="1" applyBorder="1" applyAlignment="1">
      <alignment horizontal="center" vertical="center" textRotation="90" wrapText="1"/>
    </xf>
    <xf numFmtId="0" fontId="0" fillId="0" borderId="15" xfId="0" applyFont="1" applyBorder="1" applyAlignment="1">
      <alignment vertical="center" wrapText="1"/>
    </xf>
    <xf numFmtId="0" fontId="0" fillId="0" borderId="76" xfId="0" applyFont="1" applyBorder="1" applyAlignment="1">
      <alignment vertical="center" wrapText="1"/>
    </xf>
    <xf numFmtId="0" fontId="0" fillId="0" borderId="21" xfId="0" applyFont="1" applyBorder="1" applyAlignment="1">
      <alignment wrapText="1"/>
    </xf>
    <xf numFmtId="0" fontId="0" fillId="0" borderId="77" xfId="0" applyFont="1" applyBorder="1" applyAlignment="1">
      <alignment wrapText="1"/>
    </xf>
    <xf numFmtId="0" fontId="0" fillId="0" borderId="3" xfId="0" applyFont="1" applyBorder="1" applyAlignment="1">
      <alignment wrapText="1"/>
    </xf>
    <xf numFmtId="0" fontId="3" fillId="4" borderId="9" xfId="0" applyFont="1" applyFill="1" applyBorder="1" applyAlignment="1">
      <alignment horizontal="center"/>
    </xf>
    <xf numFmtId="0" fontId="3" fillId="4" borderId="19" xfId="0" applyFont="1" applyFill="1" applyBorder="1" applyAlignment="1">
      <alignment horizontal="center"/>
    </xf>
    <xf numFmtId="0" fontId="3" fillId="4" borderId="7" xfId="0" applyFont="1" applyFill="1" applyBorder="1" applyAlignment="1">
      <alignment horizontal="center"/>
    </xf>
    <xf numFmtId="0" fontId="0" fillId="0" borderId="21" xfId="0" applyFont="1" applyBorder="1"/>
    <xf numFmtId="0" fontId="0" fillId="0" borderId="93" xfId="0" applyFont="1" applyBorder="1"/>
    <xf numFmtId="0" fontId="4" fillId="0" borderId="17" xfId="0" applyFont="1" applyBorder="1"/>
    <xf numFmtId="0" fontId="4" fillId="0" borderId="3" xfId="0" applyFont="1" applyBorder="1"/>
    <xf numFmtId="0" fontId="0" fillId="0" borderId="17" xfId="0" applyFont="1" applyBorder="1"/>
    <xf numFmtId="0" fontId="0" fillId="0" borderId="3" xfId="0" applyFont="1" applyBorder="1"/>
    <xf numFmtId="0" fontId="0" fillId="0" borderId="16" xfId="0" applyFont="1" applyBorder="1" applyAlignment="1">
      <alignment horizontal="center" vertical="center" textRotation="90" wrapText="1"/>
    </xf>
    <xf numFmtId="0" fontId="11" fillId="0" borderId="22" xfId="0" applyFont="1" applyBorder="1" applyAlignment="1">
      <alignment horizontal="center" vertical="center" wrapText="1"/>
    </xf>
    <xf numFmtId="0" fontId="20" fillId="0" borderId="16" xfId="0" applyFont="1" applyBorder="1" applyAlignment="1">
      <alignment horizontal="center" vertical="center" wrapText="1"/>
    </xf>
    <xf numFmtId="0" fontId="3" fillId="4" borderId="15" xfId="0" applyFont="1" applyFill="1" applyBorder="1" applyAlignment="1">
      <alignment horizontal="center"/>
    </xf>
    <xf numFmtId="0" fontId="3" fillId="4" borderId="5" xfId="0" applyFont="1" applyFill="1" applyBorder="1" applyAlignment="1">
      <alignment horizontal="center"/>
    </xf>
    <xf numFmtId="0" fontId="4" fillId="0" borderId="73" xfId="0" applyFont="1" applyBorder="1" applyAlignment="1">
      <alignment horizontal="center" vertical="center" textRotation="90"/>
    </xf>
    <xf numFmtId="0" fontId="4" fillId="0" borderId="10" xfId="0" applyFont="1" applyBorder="1" applyAlignment="1">
      <alignment horizontal="center" vertical="center" textRotation="90"/>
    </xf>
    <xf numFmtId="0" fontId="4" fillId="0" borderId="14" xfId="0" applyFont="1" applyBorder="1" applyAlignment="1">
      <alignment horizontal="center" vertical="center" textRotation="90"/>
    </xf>
    <xf numFmtId="0" fontId="0" fillId="0" borderId="71" xfId="0" applyFont="1" applyBorder="1" applyAlignment="1">
      <alignment wrapText="1"/>
    </xf>
    <xf numFmtId="0" fontId="0" fillId="0" borderId="37" xfId="0" applyFont="1" applyBorder="1" applyAlignment="1">
      <alignment wrapText="1"/>
    </xf>
    <xf numFmtId="0" fontId="11" fillId="6" borderId="22" xfId="0" applyFont="1" applyFill="1" applyBorder="1" applyAlignment="1">
      <alignment horizontal="center" vertical="center" wrapText="1"/>
    </xf>
    <xf numFmtId="0" fontId="20" fillId="6" borderId="16" xfId="0" applyFont="1" applyFill="1" applyBorder="1" applyAlignment="1">
      <alignment horizontal="center" vertical="center" wrapText="1"/>
    </xf>
    <xf numFmtId="0" fontId="0" fillId="0" borderId="18" xfId="0" applyFont="1" applyBorder="1" applyAlignment="1">
      <alignment wrapText="1"/>
    </xf>
    <xf numFmtId="0" fontId="0" fillId="0" borderId="78" xfId="0" applyFont="1" applyBorder="1" applyAlignment="1">
      <alignment wrapText="1"/>
    </xf>
    <xf numFmtId="0" fontId="11" fillId="9" borderId="22" xfId="0" applyFont="1" applyFill="1" applyBorder="1" applyAlignment="1">
      <alignment horizontal="center" vertical="center" wrapText="1"/>
    </xf>
    <xf numFmtId="0" fontId="20" fillId="9" borderId="16" xfId="0" applyFont="1" applyFill="1" applyBorder="1" applyAlignment="1">
      <alignment horizontal="center" vertical="center" wrapText="1"/>
    </xf>
    <xf numFmtId="0" fontId="17" fillId="0" borderId="0" xfId="0" applyFont="1" applyBorder="1" applyAlignment="1">
      <alignment horizontal="center" wrapText="1"/>
    </xf>
    <xf numFmtId="0" fontId="18" fillId="0" borderId="0" xfId="0" applyFont="1" applyBorder="1" applyAlignment="1">
      <alignment horizontal="center"/>
    </xf>
    <xf numFmtId="0" fontId="10" fillId="0" borderId="73" xfId="0" applyFont="1" applyBorder="1" applyAlignment="1">
      <alignment horizontal="center" vertical="center" wrapText="1"/>
    </xf>
    <xf numFmtId="0" fontId="19" fillId="0" borderId="7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1" fillId="0" borderId="22" xfId="0" applyFont="1" applyFill="1" applyBorder="1" applyAlignment="1">
      <alignment horizontal="center" vertical="center" wrapText="1"/>
    </xf>
    <xf numFmtId="0" fontId="11" fillId="0" borderId="16" xfId="0" applyFont="1" applyFill="1" applyBorder="1" applyAlignment="1">
      <alignment horizontal="center" vertical="center" wrapText="1"/>
    </xf>
    <xf numFmtId="0" fontId="11" fillId="0" borderId="19" xfId="0" applyFont="1" applyFill="1" applyBorder="1" applyAlignment="1">
      <alignment horizontal="center" vertical="center" wrapText="1"/>
    </xf>
    <xf numFmtId="0" fontId="11" fillId="0" borderId="73" xfId="0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0" fontId="11" fillId="0" borderId="14" xfId="0" applyFont="1" applyBorder="1" applyAlignment="1">
      <alignment vertical="center" wrapText="1"/>
    </xf>
    <xf numFmtId="0" fontId="11" fillId="0" borderId="0" xfId="0" applyFont="1" applyAlignment="1">
      <alignment horizontal="center" wrapText="1"/>
    </xf>
    <xf numFmtId="0" fontId="11" fillId="0" borderId="73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0" borderId="79" xfId="0" applyFont="1" applyBorder="1" applyAlignment="1">
      <alignment horizontal="center" vertical="center" wrapText="1"/>
    </xf>
    <xf numFmtId="0" fontId="11" fillId="0" borderId="74" xfId="0" applyFont="1" applyBorder="1" applyAlignment="1">
      <alignment horizontal="center" vertical="center" wrapText="1"/>
    </xf>
    <xf numFmtId="0" fontId="11" fillId="0" borderId="81" xfId="0" applyFont="1" applyBorder="1" applyAlignment="1">
      <alignment horizontal="center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76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123" xfId="0" applyFont="1" applyBorder="1" applyAlignment="1">
      <alignment horizontal="center" vertical="center" wrapText="1"/>
    </xf>
    <xf numFmtId="0" fontId="0" fillId="0" borderId="124" xfId="0" applyFont="1" applyBorder="1" applyAlignment="1">
      <alignment horizontal="center" vertical="center" wrapText="1"/>
    </xf>
    <xf numFmtId="0" fontId="0" fillId="0" borderId="80" xfId="0" applyFont="1" applyBorder="1" applyAlignment="1">
      <alignment horizontal="left" wrapText="1"/>
    </xf>
    <xf numFmtId="0" fontId="0" fillId="0" borderId="2" xfId="0" applyFont="1" applyBorder="1" applyAlignment="1">
      <alignment horizontal="left" wrapText="1"/>
    </xf>
    <xf numFmtId="0" fontId="0" fillId="0" borderId="11" xfId="0" applyFont="1" applyBorder="1" applyAlignment="1">
      <alignment horizontal="center" vertical="center" textRotation="90"/>
    </xf>
    <xf numFmtId="0" fontId="0" fillId="0" borderId="11" xfId="0" applyFont="1" applyBorder="1" applyAlignment="1">
      <alignment horizontal="left" wrapText="1"/>
    </xf>
    <xf numFmtId="0" fontId="0" fillId="0" borderId="17" xfId="0" applyFont="1" applyBorder="1" applyAlignment="1">
      <alignment horizontal="left" wrapText="1"/>
    </xf>
    <xf numFmtId="0" fontId="0" fillId="0" borderId="90" xfId="0" applyFont="1" applyBorder="1" applyAlignment="1">
      <alignment horizontal="center" vertical="center" wrapText="1"/>
    </xf>
    <xf numFmtId="0" fontId="0" fillId="0" borderId="112" xfId="0" applyFont="1" applyBorder="1" applyAlignment="1">
      <alignment horizontal="center" vertical="center" wrapText="1"/>
    </xf>
    <xf numFmtId="0" fontId="0" fillId="0" borderId="91" xfId="0" applyFont="1" applyBorder="1" applyAlignment="1">
      <alignment horizontal="center" vertical="center" wrapText="1"/>
    </xf>
    <xf numFmtId="0" fontId="0" fillId="0" borderId="126" xfId="0" applyFont="1" applyBorder="1" applyAlignment="1">
      <alignment horizontal="center" vertical="center" wrapText="1"/>
    </xf>
    <xf numFmtId="0" fontId="0" fillId="10" borderId="123" xfId="0" applyFont="1" applyFill="1" applyBorder="1" applyAlignment="1">
      <alignment horizontal="center" vertical="center" wrapText="1"/>
    </xf>
    <xf numFmtId="0" fontId="0" fillId="10" borderId="90" xfId="0" applyFont="1" applyFill="1" applyBorder="1" applyAlignment="1">
      <alignment horizontal="center" vertical="center" wrapText="1"/>
    </xf>
    <xf numFmtId="0" fontId="0" fillId="10" borderId="91" xfId="0" applyFont="1" applyFill="1" applyBorder="1" applyAlignment="1">
      <alignment horizontal="center" vertical="center" wrapText="1"/>
    </xf>
    <xf numFmtId="0" fontId="0" fillId="10" borderId="132" xfId="0" applyFont="1" applyFill="1" applyBorder="1" applyAlignment="1">
      <alignment horizontal="center" vertical="center" wrapText="1"/>
    </xf>
    <xf numFmtId="0" fontId="0" fillId="10" borderId="31" xfId="0" applyFont="1" applyFill="1" applyBorder="1" applyAlignment="1">
      <alignment horizontal="center" vertical="center" wrapText="1"/>
    </xf>
    <xf numFmtId="0" fontId="0" fillId="10" borderId="127" xfId="0" applyFont="1" applyFill="1" applyBorder="1" applyAlignment="1">
      <alignment horizontal="center" vertical="center" wrapText="1"/>
    </xf>
    <xf numFmtId="0" fontId="0" fillId="0" borderId="89" xfId="0" applyFont="1" applyBorder="1" applyAlignment="1">
      <alignment horizontal="center"/>
    </xf>
    <xf numFmtId="0" fontId="0" fillId="0" borderId="107" xfId="0" applyFont="1" applyBorder="1" applyAlignment="1">
      <alignment horizontal="center"/>
    </xf>
    <xf numFmtId="0" fontId="0" fillId="0" borderId="108" xfId="0" applyFont="1" applyBorder="1" applyAlignment="1">
      <alignment horizontal="center"/>
    </xf>
    <xf numFmtId="0" fontId="0" fillId="0" borderId="110" xfId="0" applyFont="1" applyBorder="1" applyAlignment="1">
      <alignment horizontal="center" vertical="center" wrapText="1"/>
    </xf>
    <xf numFmtId="0" fontId="0" fillId="0" borderId="86" xfId="0" applyFont="1" applyBorder="1" applyAlignment="1">
      <alignment horizontal="center" vertical="center" wrapText="1"/>
    </xf>
    <xf numFmtId="0" fontId="0" fillId="0" borderId="39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left" wrapText="1"/>
    </xf>
    <xf numFmtId="0" fontId="0" fillId="0" borderId="72" xfId="0" applyFont="1" applyBorder="1" applyAlignment="1">
      <alignment horizontal="left" wrapText="1"/>
    </xf>
    <xf numFmtId="0" fontId="3" fillId="10" borderId="94" xfId="0" applyFont="1" applyFill="1" applyBorder="1" applyAlignment="1">
      <alignment horizontal="center"/>
    </xf>
    <xf numFmtId="0" fontId="3" fillId="10" borderId="21" xfId="0" applyFont="1" applyFill="1" applyBorder="1" applyAlignment="1">
      <alignment horizontal="center"/>
    </xf>
    <xf numFmtId="0" fontId="3" fillId="10" borderId="13" xfId="0" applyFont="1" applyFill="1" applyBorder="1" applyAlignment="1">
      <alignment horizontal="center"/>
    </xf>
    <xf numFmtId="0" fontId="3" fillId="10" borderId="18" xfId="0" applyFont="1" applyFill="1" applyBorder="1" applyAlignment="1">
      <alignment horizontal="center"/>
    </xf>
    <xf numFmtId="49" fontId="13" fillId="0" borderId="59" xfId="0" applyNumberFormat="1" applyFont="1" applyFill="1" applyBorder="1" applyAlignment="1">
      <alignment horizontal="center" vertical="center" wrapText="1"/>
    </xf>
    <xf numFmtId="0" fontId="13" fillId="0" borderId="59" xfId="0" applyFont="1" applyFill="1" applyBorder="1" applyAlignment="1">
      <alignment horizontal="center" vertical="center" wrapText="1"/>
    </xf>
    <xf numFmtId="49" fontId="13" fillId="0" borderId="51" xfId="0" applyNumberFormat="1" applyFont="1" applyFill="1" applyBorder="1" applyAlignment="1">
      <alignment horizontal="center" vertical="center" wrapText="1"/>
    </xf>
    <xf numFmtId="0" fontId="13" fillId="0" borderId="51" xfId="0" applyFont="1" applyFill="1" applyBorder="1" applyAlignment="1">
      <alignment horizontal="center" vertical="center" wrapText="1"/>
    </xf>
    <xf numFmtId="0" fontId="13" fillId="0" borderId="22" xfId="0" applyFont="1" applyFill="1" applyBorder="1" applyAlignment="1">
      <alignment horizontal="center" vertical="center" wrapText="1"/>
    </xf>
    <xf numFmtId="0" fontId="13" fillId="0" borderId="50" xfId="0" applyFont="1" applyFill="1" applyBorder="1" applyAlignment="1">
      <alignment horizontal="center" vertical="center" wrapText="1"/>
    </xf>
    <xf numFmtId="49" fontId="13" fillId="0" borderId="84" xfId="0" applyNumberFormat="1" applyFont="1" applyFill="1" applyBorder="1" applyAlignment="1">
      <alignment horizontal="center" vertical="center" wrapText="1"/>
    </xf>
    <xf numFmtId="0" fontId="13" fillId="0" borderId="49" xfId="0" applyFont="1" applyFill="1" applyBorder="1" applyAlignment="1">
      <alignment horizontal="center" vertical="center" wrapText="1"/>
    </xf>
    <xf numFmtId="0" fontId="13" fillId="0" borderId="70" xfId="0" applyFont="1" applyFill="1" applyBorder="1" applyAlignment="1">
      <alignment horizontal="center" vertical="center" wrapText="1"/>
    </xf>
    <xf numFmtId="49" fontId="13" fillId="0" borderId="117" xfId="0" applyNumberFormat="1" applyFont="1" applyFill="1" applyBorder="1" applyAlignment="1">
      <alignment horizontal="center" vertical="center" wrapText="1"/>
    </xf>
    <xf numFmtId="0" fontId="13" fillId="0" borderId="116" xfId="0" applyFont="1" applyFill="1" applyBorder="1" applyAlignment="1">
      <alignment horizontal="center" vertical="center" wrapText="1"/>
    </xf>
    <xf numFmtId="49" fontId="10" fillId="0" borderId="64" xfId="0" applyNumberFormat="1" applyFont="1" applyFill="1" applyBorder="1" applyAlignment="1">
      <alignment horizontal="center" vertical="center" wrapText="1"/>
    </xf>
    <xf numFmtId="49" fontId="10" fillId="0" borderId="44" xfId="0" applyNumberFormat="1" applyFont="1" applyFill="1" applyBorder="1" applyAlignment="1">
      <alignment horizontal="center" vertical="center" wrapText="1"/>
    </xf>
    <xf numFmtId="49" fontId="10" fillId="0" borderId="43" xfId="0" applyNumberFormat="1" applyFont="1" applyFill="1" applyBorder="1" applyAlignment="1">
      <alignment horizontal="center" vertical="center" wrapText="1"/>
    </xf>
    <xf numFmtId="0" fontId="22" fillId="0" borderId="0" xfId="0" applyFont="1" applyAlignment="1">
      <alignment horizontal="center"/>
    </xf>
    <xf numFmtId="0" fontId="10" fillId="0" borderId="0" xfId="0" applyFont="1" applyAlignment="1">
      <alignment horizontal="center" wrapText="1"/>
    </xf>
    <xf numFmtId="0" fontId="17" fillId="0" borderId="0" xfId="0" applyFont="1" applyAlignment="1">
      <alignment horizontal="center"/>
    </xf>
    <xf numFmtId="0" fontId="10" fillId="0" borderId="74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16" xfId="0" applyFont="1" applyBorder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0" fontId="19" fillId="0" borderId="19" xfId="0" applyFont="1" applyBorder="1" applyAlignment="1">
      <alignment horizontal="center" vertical="center" wrapText="1"/>
    </xf>
    <xf numFmtId="0" fontId="10" fillId="0" borderId="7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1" fillId="0" borderId="15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/>
    </xf>
    <xf numFmtId="0" fontId="46" fillId="0" borderId="0" xfId="0" applyFont="1" applyAlignment="1">
      <alignment horizontal="center"/>
    </xf>
    <xf numFmtId="0" fontId="14" fillId="0" borderId="10" xfId="0" applyFont="1" applyBorder="1" applyAlignment="1">
      <alignment horizontal="center" vertical="center" wrapText="1"/>
    </xf>
    <xf numFmtId="0" fontId="11" fillId="0" borderId="139" xfId="0" applyFont="1" applyBorder="1" applyAlignment="1">
      <alignment horizontal="center" vertical="center" wrapText="1"/>
    </xf>
    <xf numFmtId="0" fontId="11" fillId="0" borderId="140" xfId="0" applyFont="1" applyBorder="1" applyAlignment="1">
      <alignment horizontal="center" vertical="center" wrapText="1"/>
    </xf>
    <xf numFmtId="0" fontId="13" fillId="0" borderId="73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13" fillId="0" borderId="14" xfId="0" applyFont="1" applyBorder="1" applyAlignment="1">
      <alignment horizontal="center" vertical="center" wrapText="1"/>
    </xf>
    <xf numFmtId="0" fontId="13" fillId="0" borderId="102" xfId="0" applyFont="1" applyBorder="1" applyAlignment="1">
      <alignment horizontal="center" vertical="center" wrapText="1"/>
    </xf>
    <xf numFmtId="0" fontId="13" fillId="0" borderId="87" xfId="0" applyFont="1" applyBorder="1" applyAlignment="1">
      <alignment horizontal="center" vertical="center" wrapText="1"/>
    </xf>
    <xf numFmtId="0" fontId="13" fillId="0" borderId="103" xfId="0" applyFont="1" applyBorder="1" applyAlignment="1">
      <alignment horizontal="center" vertical="center" wrapText="1"/>
    </xf>
    <xf numFmtId="0" fontId="13" fillId="0" borderId="152" xfId="0" applyFont="1" applyBorder="1" applyAlignment="1">
      <alignment horizontal="center" vertical="center" wrapText="1"/>
    </xf>
    <xf numFmtId="0" fontId="13" fillId="0" borderId="114" xfId="0" applyFont="1" applyBorder="1" applyAlignment="1">
      <alignment horizontal="center" vertical="center" wrapText="1"/>
    </xf>
    <xf numFmtId="0" fontId="13" fillId="0" borderId="142" xfId="0" applyFont="1" applyBorder="1" applyAlignment="1">
      <alignment horizontal="center" vertical="center" wrapText="1"/>
    </xf>
    <xf numFmtId="0" fontId="17" fillId="0" borderId="0" xfId="0" applyFont="1" applyBorder="1" applyAlignment="1">
      <alignment horizontal="center"/>
    </xf>
    <xf numFmtId="0" fontId="17" fillId="0" borderId="73" xfId="0" applyFont="1" applyBorder="1" applyAlignment="1">
      <alignment horizontal="center" vertical="center" wrapText="1"/>
    </xf>
    <xf numFmtId="0" fontId="0" fillId="0" borderId="79" xfId="0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81" xfId="0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  <xf numFmtId="0" fontId="17" fillId="4" borderId="9" xfId="0" applyFont="1" applyFill="1" applyBorder="1" applyAlignment="1">
      <alignment horizontal="center" vertical="center" wrapText="1"/>
    </xf>
    <xf numFmtId="0" fontId="47" fillId="4" borderId="15" xfId="0" applyFont="1" applyFill="1" applyBorder="1" applyAlignment="1">
      <alignment horizontal="center" vertical="center" wrapText="1"/>
    </xf>
    <xf numFmtId="0" fontId="47" fillId="4" borderId="76" xfId="0" applyFont="1" applyFill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7" fillId="0" borderId="15" xfId="0" applyFont="1" applyBorder="1" applyAlignment="1">
      <alignment horizontal="center" vertical="center" wrapText="1"/>
    </xf>
    <xf numFmtId="0" fontId="17" fillId="0" borderId="76" xfId="0" applyFont="1" applyBorder="1" applyAlignment="1">
      <alignment horizontal="center" vertical="center" wrapText="1"/>
    </xf>
    <xf numFmtId="0" fontId="17" fillId="0" borderId="14" xfId="0" applyFont="1" applyBorder="1" applyAlignment="1">
      <alignment horizontal="center" vertical="center" wrapText="1"/>
    </xf>
    <xf numFmtId="0" fontId="17" fillId="0" borderId="19" xfId="0" applyFont="1" applyBorder="1" applyAlignment="1">
      <alignment horizontal="center" vertical="center" wrapText="1"/>
    </xf>
    <xf numFmtId="0" fontId="17" fillId="0" borderId="81" xfId="0" applyFont="1" applyBorder="1" applyAlignment="1">
      <alignment horizontal="center" vertical="center" wrapText="1"/>
    </xf>
    <xf numFmtId="0" fontId="34" fillId="0" borderId="21" xfId="0" applyFont="1" applyBorder="1" applyAlignment="1">
      <alignment horizontal="left"/>
    </xf>
    <xf numFmtId="0" fontId="34" fillId="0" borderId="77" xfId="0" applyFont="1" applyBorder="1" applyAlignment="1">
      <alignment horizontal="left"/>
    </xf>
    <xf numFmtId="0" fontId="34" fillId="0" borderId="17" xfId="0" applyFont="1" applyBorder="1" applyAlignment="1">
      <alignment horizontal="left"/>
    </xf>
    <xf numFmtId="0" fontId="34" fillId="0" borderId="20" xfId="0" applyFont="1" applyBorder="1" applyAlignment="1">
      <alignment horizontal="left"/>
    </xf>
    <xf numFmtId="0" fontId="21" fillId="0" borderId="73" xfId="0" applyFont="1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0" fontId="34" fillId="0" borderId="15" xfId="0" applyFont="1" applyBorder="1" applyAlignment="1">
      <alignment vertical="center" wrapText="1"/>
    </xf>
    <xf numFmtId="0" fontId="34" fillId="0" borderId="76" xfId="0" applyFont="1" applyBorder="1" applyAlignment="1">
      <alignment vertical="center" wrapText="1"/>
    </xf>
    <xf numFmtId="0" fontId="4" fillId="0" borderId="16" xfId="0" applyFont="1" applyBorder="1" applyAlignment="1">
      <alignment horizontal="center" vertical="center" wrapText="1"/>
    </xf>
    <xf numFmtId="0" fontId="0" fillId="0" borderId="16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34" fillId="0" borderId="17" xfId="0" applyFont="1" applyBorder="1" applyAlignment="1">
      <alignment vertical="center" wrapText="1"/>
    </xf>
    <xf numFmtId="0" fontId="0" fillId="0" borderId="20" xfId="0" applyFont="1" applyBorder="1" applyAlignment="1">
      <alignment vertical="center" wrapText="1"/>
    </xf>
    <xf numFmtId="0" fontId="10" fillId="0" borderId="15" xfId="0" applyFont="1" applyBorder="1" applyAlignment="1">
      <alignment horizontal="center" vertical="center" wrapText="1"/>
    </xf>
    <xf numFmtId="0" fontId="10" fillId="0" borderId="76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49" fontId="11" fillId="0" borderId="64" xfId="0" applyNumberFormat="1" applyFont="1" applyBorder="1" applyAlignment="1">
      <alignment horizontal="center"/>
    </xf>
    <xf numFmtId="49" fontId="11" fillId="0" borderId="44" xfId="0" applyNumberFormat="1" applyFont="1" applyBorder="1" applyAlignment="1">
      <alignment horizontal="center"/>
    </xf>
    <xf numFmtId="49" fontId="11" fillId="0" borderId="128" xfId="0" applyNumberFormat="1" applyFont="1" applyBorder="1" applyAlignment="1">
      <alignment horizontal="center"/>
    </xf>
    <xf numFmtId="49" fontId="11" fillId="4" borderId="128" xfId="0" applyNumberFormat="1" applyFont="1" applyFill="1" applyBorder="1" applyAlignment="1">
      <alignment horizontal="center"/>
    </xf>
    <xf numFmtId="49" fontId="11" fillId="4" borderId="44" xfId="0" applyNumberFormat="1" applyFont="1" applyFill="1" applyBorder="1" applyAlignment="1">
      <alignment horizontal="center"/>
    </xf>
    <xf numFmtId="0" fontId="15" fillId="0" borderId="0" xfId="0" applyFont="1" applyBorder="1" applyAlignment="1">
      <alignment horizontal="left"/>
    </xf>
    <xf numFmtId="0" fontId="13" fillId="0" borderId="0" xfId="0" applyFont="1" applyAlignment="1">
      <alignment horizontal="center"/>
    </xf>
    <xf numFmtId="0" fontId="15" fillId="0" borderId="0" xfId="0" applyFont="1" applyAlignment="1"/>
    <xf numFmtId="49" fontId="11" fillId="0" borderId="87" xfId="0" applyNumberFormat="1" applyFont="1" applyBorder="1" applyAlignment="1">
      <alignment horizontal="center" vertical="center" wrapText="1"/>
    </xf>
    <xf numFmtId="0" fontId="11" fillId="0" borderId="148" xfId="0" applyFont="1" applyBorder="1" applyAlignment="1">
      <alignment horizontal="center" vertical="center" wrapText="1"/>
    </xf>
    <xf numFmtId="49" fontId="11" fillId="0" borderId="59" xfId="0" applyNumberFormat="1" applyFont="1" applyFill="1" applyBorder="1" applyAlignment="1">
      <alignment horizontal="center" vertical="center" wrapText="1"/>
    </xf>
    <xf numFmtId="0" fontId="11" fillId="0" borderId="50" xfId="0" applyFont="1" applyFill="1" applyBorder="1" applyAlignment="1">
      <alignment horizontal="center" vertical="center" wrapText="1"/>
    </xf>
    <xf numFmtId="0" fontId="11" fillId="0" borderId="99" xfId="0" applyFont="1" applyFill="1" applyBorder="1" applyAlignment="1">
      <alignment horizontal="center" vertical="center" wrapText="1"/>
    </xf>
    <xf numFmtId="0" fontId="11" fillId="0" borderId="87" xfId="0" applyFont="1" applyBorder="1" applyAlignment="1">
      <alignment horizontal="center" vertical="center" wrapText="1"/>
    </xf>
    <xf numFmtId="0" fontId="11" fillId="0" borderId="98" xfId="0" applyFont="1" applyBorder="1" applyAlignment="1">
      <alignment horizontal="center" vertical="center" wrapText="1"/>
    </xf>
    <xf numFmtId="0" fontId="11" fillId="0" borderId="59" xfId="0" applyFont="1" applyFill="1" applyBorder="1" applyAlignment="1">
      <alignment horizontal="center" vertical="center" wrapText="1"/>
    </xf>
    <xf numFmtId="0" fontId="11" fillId="0" borderId="116" xfId="0" applyFont="1" applyFill="1" applyBorder="1" applyAlignment="1">
      <alignment horizontal="center" vertical="center" wrapText="1"/>
    </xf>
    <xf numFmtId="49" fontId="11" fillId="4" borderId="87" xfId="0" applyNumberFormat="1" applyFont="1" applyFill="1" applyBorder="1" applyAlignment="1">
      <alignment horizontal="center" vertical="center" wrapText="1"/>
    </xf>
    <xf numFmtId="0" fontId="11" fillId="4" borderId="87" xfId="0" applyFont="1" applyFill="1" applyBorder="1" applyAlignment="1">
      <alignment horizontal="center" vertical="center" wrapText="1"/>
    </xf>
    <xf numFmtId="0" fontId="11" fillId="4" borderId="98" xfId="0" applyFont="1" applyFill="1" applyBorder="1" applyAlignment="1">
      <alignment horizontal="center" vertical="center" wrapText="1"/>
    </xf>
    <xf numFmtId="49" fontId="11" fillId="4" borderId="59" xfId="0" applyNumberFormat="1" applyFont="1" applyFill="1" applyBorder="1" applyAlignment="1">
      <alignment horizontal="center" vertical="center" wrapText="1"/>
    </xf>
    <xf numFmtId="0" fontId="11" fillId="4" borderId="59" xfId="0" applyFont="1" applyFill="1" applyBorder="1" applyAlignment="1">
      <alignment horizontal="center" vertical="center" wrapText="1"/>
    </xf>
    <xf numFmtId="0" fontId="11" fillId="4" borderId="116" xfId="0" applyFont="1" applyFill="1" applyBorder="1" applyAlignment="1">
      <alignment horizontal="center" vertical="center" wrapText="1"/>
    </xf>
    <xf numFmtId="49" fontId="13" fillId="0" borderId="102" xfId="0" applyNumberFormat="1" applyFont="1" applyBorder="1" applyAlignment="1">
      <alignment horizontal="center" vertical="center" wrapText="1"/>
    </xf>
    <xf numFmtId="49" fontId="36" fillId="0" borderId="87" xfId="0" applyNumberFormat="1" applyFont="1" applyBorder="1" applyAlignment="1">
      <alignment horizontal="center" vertical="center" wrapText="1"/>
    </xf>
    <xf numFmtId="49" fontId="36" fillId="0" borderId="103" xfId="0" applyNumberFormat="1" applyFont="1" applyBorder="1" applyAlignment="1">
      <alignment horizontal="center" vertical="center" wrapText="1"/>
    </xf>
    <xf numFmtId="0" fontId="15" fillId="0" borderId="129" xfId="0" applyFont="1" applyBorder="1" applyAlignment="1">
      <alignment horizontal="center" vertical="center" wrapText="1"/>
    </xf>
    <xf numFmtId="0" fontId="36" fillId="0" borderId="104" xfId="0" applyFont="1" applyBorder="1" applyAlignment="1">
      <alignment horizontal="center" vertical="center" wrapText="1"/>
    </xf>
    <xf numFmtId="0" fontId="36" fillId="0" borderId="106" xfId="0" applyFont="1" applyBorder="1" applyAlignment="1">
      <alignment horizontal="center" vertical="center" wrapText="1"/>
    </xf>
    <xf numFmtId="0" fontId="36" fillId="0" borderId="2" xfId="0" applyFont="1" applyBorder="1" applyAlignment="1">
      <alignment horizontal="center" vertical="center" wrapText="1"/>
    </xf>
    <xf numFmtId="0" fontId="36" fillId="0" borderId="7" xfId="0" applyFont="1" applyBorder="1" applyAlignment="1">
      <alignment horizontal="center" vertical="center" wrapText="1"/>
    </xf>
    <xf numFmtId="0" fontId="13" fillId="0" borderId="76" xfId="0" applyFont="1" applyBorder="1" applyAlignment="1">
      <alignment horizontal="center"/>
    </xf>
    <xf numFmtId="0" fontId="13" fillId="0" borderId="5" xfId="0" applyFont="1" applyBorder="1" applyAlignment="1">
      <alignment horizontal="center"/>
    </xf>
    <xf numFmtId="0" fontId="13" fillId="0" borderId="9" xfId="0" applyFont="1" applyBorder="1" applyAlignment="1">
      <alignment horizontal="center" vertical="center" wrapText="1"/>
    </xf>
    <xf numFmtId="0" fontId="0" fillId="0" borderId="76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36" fillId="0" borderId="87" xfId="0" applyFont="1" applyBorder="1" applyAlignment="1">
      <alignment horizontal="center" vertical="center" wrapText="1"/>
    </xf>
    <xf numFmtId="0" fontId="15" fillId="0" borderId="74" xfId="0" applyFont="1" applyBorder="1" applyAlignment="1">
      <alignment horizontal="center" vertical="center" wrapText="1"/>
    </xf>
    <xf numFmtId="49" fontId="36" fillId="0" borderId="89" xfId="0" applyNumberFormat="1" applyFont="1" applyBorder="1" applyAlignment="1">
      <alignment horizontal="center" vertical="center" wrapText="1"/>
    </xf>
    <xf numFmtId="0" fontId="15" fillId="0" borderId="141" xfId="0" applyFont="1" applyBorder="1" applyAlignment="1">
      <alignment horizontal="center" vertical="center" wrapText="1"/>
    </xf>
    <xf numFmtId="0" fontId="36" fillId="0" borderId="51" xfId="0" applyFont="1" applyBorder="1" applyAlignment="1">
      <alignment horizontal="center" vertical="center" wrapText="1"/>
    </xf>
    <xf numFmtId="0" fontId="36" fillId="0" borderId="92" xfId="0" applyFont="1" applyBorder="1" applyAlignment="1">
      <alignment horizontal="center" vertical="center" wrapText="1"/>
    </xf>
    <xf numFmtId="0" fontId="15" fillId="0" borderId="79" xfId="0" applyFont="1" applyBorder="1" applyAlignment="1">
      <alignment horizontal="center" vertical="center" wrapText="1"/>
    </xf>
    <xf numFmtId="0" fontId="36" fillId="0" borderId="0" xfId="0" applyFont="1" applyBorder="1" applyAlignment="1">
      <alignment horizontal="center" vertical="center" wrapText="1"/>
    </xf>
    <xf numFmtId="0" fontId="36" fillId="0" borderId="81" xfId="0" applyFont="1" applyBorder="1" applyAlignment="1">
      <alignment horizontal="center" vertical="center" wrapText="1"/>
    </xf>
    <xf numFmtId="0" fontId="14" fillId="0" borderId="68" xfId="0" applyFont="1" applyBorder="1" applyAlignment="1">
      <alignment horizontal="center" vertical="center" wrapText="1"/>
    </xf>
    <xf numFmtId="0" fontId="13" fillId="0" borderId="49" xfId="0" applyFont="1" applyBorder="1" applyAlignment="1">
      <alignment horizontal="center" vertical="center" wrapText="1"/>
    </xf>
    <xf numFmtId="0" fontId="13" fillId="0" borderId="59" xfId="0" applyFont="1" applyBorder="1" applyAlignment="1">
      <alignment horizontal="center" vertical="center" wrapText="1"/>
    </xf>
    <xf numFmtId="0" fontId="13" fillId="0" borderId="56" xfId="0" applyFont="1" applyBorder="1" applyAlignment="1">
      <alignment horizontal="center" vertical="center" wrapText="1"/>
    </xf>
    <xf numFmtId="0" fontId="13" fillId="0" borderId="29" xfId="0" applyFont="1" applyBorder="1" applyAlignment="1">
      <alignment horizontal="center" vertical="center" wrapText="1"/>
    </xf>
    <xf numFmtId="0" fontId="13" fillId="0" borderId="25" xfId="0" applyFont="1" applyBorder="1" applyAlignment="1">
      <alignment horizontal="center" vertical="center" wrapText="1"/>
    </xf>
    <xf numFmtId="0" fontId="13" fillId="0" borderId="54" xfId="0" applyFont="1" applyBorder="1" applyAlignment="1">
      <alignment horizontal="center" vertical="center" wrapText="1"/>
    </xf>
    <xf numFmtId="0" fontId="13" fillId="0" borderId="28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13" fillId="0" borderId="119" xfId="0" applyFont="1" applyBorder="1" applyAlignment="1">
      <alignment horizontal="center" vertical="center" wrapText="1"/>
    </xf>
    <xf numFmtId="0" fontId="13" fillId="0" borderId="60" xfId="0" applyFont="1" applyBorder="1" applyAlignment="1">
      <alignment horizontal="center" vertical="center" wrapText="1"/>
    </xf>
    <xf numFmtId="0" fontId="13" fillId="0" borderId="97" xfId="0" applyFont="1" applyBorder="1" applyAlignment="1">
      <alignment horizontal="center" vertical="center" wrapText="1"/>
    </xf>
    <xf numFmtId="0" fontId="13" fillId="0" borderId="99" xfId="0" applyFont="1" applyBorder="1" applyAlignment="1">
      <alignment horizontal="center" vertical="center" wrapText="1"/>
    </xf>
  </cellXfs>
  <cellStyles count="26">
    <cellStyle name="[StdExit()]" xfId="1"/>
    <cellStyle name="column" xfId="2"/>
    <cellStyle name="Comma [0]_laroux" xfId="3"/>
    <cellStyle name="Comma_ADEM$" xfId="4"/>
    <cellStyle name="Currency [0]_laroux" xfId="5"/>
    <cellStyle name="Currency_laroux" xfId="6"/>
    <cellStyle name="gap" xfId="7"/>
    <cellStyle name="GreyBackground" xfId="8"/>
    <cellStyle name="Normal_ADEM$" xfId="9"/>
    <cellStyle name="normální_laroux" xfId="10"/>
    <cellStyle name="Normalny" xfId="0" builtinId="0"/>
    <cellStyle name="Normalny 2" xfId="11"/>
    <cellStyle name="Normalny 2 2" xfId="12"/>
    <cellStyle name="Normalny 3" xfId="13"/>
    <cellStyle name="Normalny 3 2" xfId="14"/>
    <cellStyle name="Normalny 4" xfId="15"/>
    <cellStyle name="Normalny 4 2" xfId="23"/>
    <cellStyle name="Normalny 4 2 2" xfId="24"/>
    <cellStyle name="Normalny 7" xfId="25"/>
    <cellStyle name="Procentowy" xfId="16" builtinId="5"/>
    <cellStyle name="Procentowy 2" xfId="17"/>
    <cellStyle name="Procentowy 3" xfId="18"/>
    <cellStyle name="row" xfId="19"/>
    <cellStyle name="Styl 1" xfId="20"/>
    <cellStyle name="title1" xfId="21"/>
    <cellStyle name="Walutowy 2" xfId="2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1057275</xdr:colOff>
      <xdr:row>42</xdr:row>
      <xdr:rowOff>9525</xdr:rowOff>
    </xdr:from>
    <xdr:to>
      <xdr:col>5</xdr:col>
      <xdr:colOff>1028700</xdr:colOff>
      <xdr:row>42</xdr:row>
      <xdr:rowOff>314325</xdr:rowOff>
    </xdr:to>
    <xdr:sp macro="" textlink="">
      <xdr:nvSpPr>
        <xdr:cNvPr id="2" name="Line 3"/>
        <xdr:cNvSpPr>
          <a:spLocks noChangeShapeType="1"/>
        </xdr:cNvSpPr>
      </xdr:nvSpPr>
      <xdr:spPr bwMode="auto">
        <a:xfrm>
          <a:off x="6619875" y="8867775"/>
          <a:ext cx="1038225" cy="2000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</xdr:col>
      <xdr:colOff>28575</xdr:colOff>
      <xdr:row>42</xdr:row>
      <xdr:rowOff>28575</xdr:rowOff>
    </xdr:from>
    <xdr:to>
      <xdr:col>5</xdr:col>
      <xdr:colOff>1028700</xdr:colOff>
      <xdr:row>42</xdr:row>
      <xdr:rowOff>314325</xdr:rowOff>
    </xdr:to>
    <xdr:sp macro="" textlink="">
      <xdr:nvSpPr>
        <xdr:cNvPr id="3" name="Line 4"/>
        <xdr:cNvSpPr>
          <a:spLocks noChangeShapeType="1"/>
        </xdr:cNvSpPr>
      </xdr:nvSpPr>
      <xdr:spPr bwMode="auto">
        <a:xfrm flipV="1">
          <a:off x="6657975" y="8886825"/>
          <a:ext cx="1000125" cy="1809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"/>
  <sheetViews>
    <sheetView workbookViewId="0"/>
  </sheetViews>
  <sheetFormatPr defaultRowHeight="12.75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Strona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7"/>
  <sheetViews>
    <sheetView zoomScaleNormal="100" workbookViewId="0">
      <selection activeCell="I15" sqref="I15"/>
    </sheetView>
  </sheetViews>
  <sheetFormatPr defaultRowHeight="12.75"/>
  <cols>
    <col min="1" max="1" width="73.5703125" customWidth="1"/>
    <col min="2" max="2" width="9" customWidth="1"/>
    <col min="3" max="3" width="13.42578125" customWidth="1"/>
    <col min="4" max="4" width="14.7109375" customWidth="1"/>
    <col min="5" max="5" width="19.28515625" customWidth="1"/>
    <col min="6" max="6" width="16.140625" customWidth="1"/>
  </cols>
  <sheetData>
    <row r="1" spans="1:6">
      <c r="F1" s="427" t="s">
        <v>273</v>
      </c>
    </row>
    <row r="2" spans="1:6" ht="7.5" customHeight="1">
      <c r="F2" s="427"/>
    </row>
    <row r="3" spans="1:6">
      <c r="A3" s="966" t="s">
        <v>300</v>
      </c>
      <c r="B3" s="966"/>
      <c r="C3" s="966"/>
      <c r="D3" s="966"/>
      <c r="E3" s="966"/>
      <c r="F3" s="966"/>
    </row>
    <row r="4" spans="1:6">
      <c r="A4" s="966" t="s">
        <v>344</v>
      </c>
      <c r="B4" s="966"/>
      <c r="C4" s="966"/>
      <c r="D4" s="966"/>
      <c r="E4" s="966"/>
      <c r="F4" s="966"/>
    </row>
    <row r="5" spans="1:6" ht="8.25" customHeight="1" thickBot="1"/>
    <row r="6" spans="1:6">
      <c r="A6" s="872" t="s">
        <v>72</v>
      </c>
      <c r="B6" s="872" t="s">
        <v>116</v>
      </c>
      <c r="C6" s="901" t="s">
        <v>345</v>
      </c>
      <c r="D6" s="905"/>
      <c r="E6" s="905"/>
      <c r="F6" s="906"/>
    </row>
    <row r="7" spans="1:6" ht="13.5" thickBot="1">
      <c r="A7" s="904"/>
      <c r="B7" s="904"/>
      <c r="C7" s="903"/>
      <c r="D7" s="907"/>
      <c r="E7" s="907"/>
      <c r="F7" s="908"/>
    </row>
    <row r="8" spans="1:6" ht="13.5" thickBot="1">
      <c r="A8" s="904"/>
      <c r="B8" s="904"/>
      <c r="C8" s="872" t="s">
        <v>117</v>
      </c>
      <c r="D8" s="968" t="s">
        <v>118</v>
      </c>
      <c r="E8" s="909"/>
      <c r="F8" s="910"/>
    </row>
    <row r="9" spans="1:6" ht="26.25" thickBot="1">
      <c r="A9" s="903"/>
      <c r="B9" s="967"/>
      <c r="C9" s="908"/>
      <c r="D9" s="505" t="s">
        <v>119</v>
      </c>
      <c r="E9" s="426" t="s">
        <v>120</v>
      </c>
      <c r="F9" s="109" t="s">
        <v>121</v>
      </c>
    </row>
    <row r="10" spans="1:6">
      <c r="A10" s="110"/>
      <c r="B10" s="111"/>
      <c r="C10" s="113"/>
      <c r="D10" s="112"/>
      <c r="E10" s="111"/>
      <c r="F10" s="113"/>
    </row>
    <row r="11" spans="1:6">
      <c r="A11" s="114" t="s">
        <v>122</v>
      </c>
      <c r="B11" s="126">
        <v>2013</v>
      </c>
      <c r="C11" s="506">
        <v>8718</v>
      </c>
      <c r="D11" s="126">
        <v>1425</v>
      </c>
      <c r="E11" s="126">
        <v>2410</v>
      </c>
      <c r="F11" s="126">
        <v>3446</v>
      </c>
    </row>
    <row r="12" spans="1:6" ht="13.5" thickBot="1">
      <c r="A12" s="118"/>
      <c r="B12" s="134">
        <v>2014</v>
      </c>
      <c r="C12" s="507">
        <v>8624</v>
      </c>
      <c r="D12" s="134">
        <v>1543</v>
      </c>
      <c r="E12" s="134">
        <v>2231</v>
      </c>
      <c r="F12" s="134">
        <v>3458</v>
      </c>
    </row>
    <row r="13" spans="1:6">
      <c r="A13" s="110"/>
      <c r="B13" s="111"/>
      <c r="C13" s="137"/>
      <c r="D13" s="132"/>
      <c r="E13" s="132"/>
      <c r="F13" s="132"/>
    </row>
    <row r="14" spans="1:6">
      <c r="A14" s="114" t="s">
        <v>123</v>
      </c>
      <c r="B14" s="126">
        <v>2013</v>
      </c>
      <c r="C14" s="506">
        <v>1658</v>
      </c>
      <c r="D14" s="126">
        <v>363</v>
      </c>
      <c r="E14" s="126">
        <v>549</v>
      </c>
      <c r="F14" s="126">
        <v>806</v>
      </c>
    </row>
    <row r="15" spans="1:6" ht="13.5" thickBot="1">
      <c r="A15" s="118"/>
      <c r="B15" s="134">
        <v>2014</v>
      </c>
      <c r="C15" s="507">
        <v>1491</v>
      </c>
      <c r="D15" s="134">
        <v>293</v>
      </c>
      <c r="E15" s="134">
        <v>514</v>
      </c>
      <c r="F15" s="134">
        <v>703</v>
      </c>
    </row>
    <row r="16" spans="1:6">
      <c r="A16" s="110"/>
      <c r="B16" s="132"/>
      <c r="C16" s="137"/>
      <c r="D16" s="132"/>
      <c r="E16" s="132"/>
      <c r="F16" s="132"/>
    </row>
    <row r="17" spans="1:6">
      <c r="A17" s="114" t="s">
        <v>124</v>
      </c>
      <c r="B17" s="126">
        <v>2013</v>
      </c>
      <c r="C17" s="506">
        <v>2018</v>
      </c>
      <c r="D17" s="126">
        <v>102</v>
      </c>
      <c r="E17" s="126">
        <v>1145</v>
      </c>
      <c r="F17" s="126">
        <v>1242</v>
      </c>
    </row>
    <row r="18" spans="1:6" ht="13.5" thickBot="1">
      <c r="A18" s="118"/>
      <c r="B18" s="134">
        <v>2014</v>
      </c>
      <c r="C18" s="507">
        <v>1950</v>
      </c>
      <c r="D18" s="134">
        <v>152</v>
      </c>
      <c r="E18" s="134">
        <v>987</v>
      </c>
      <c r="F18" s="134">
        <v>1110</v>
      </c>
    </row>
    <row r="19" spans="1:6">
      <c r="A19" s="110"/>
      <c r="B19" s="132"/>
      <c r="C19" s="137"/>
      <c r="D19" s="132"/>
      <c r="E19" s="132"/>
      <c r="F19" s="132"/>
    </row>
    <row r="20" spans="1:6">
      <c r="A20" s="114" t="s">
        <v>125</v>
      </c>
      <c r="B20" s="126">
        <v>2013</v>
      </c>
      <c r="C20" s="506">
        <v>2826</v>
      </c>
      <c r="D20" s="508">
        <v>463</v>
      </c>
      <c r="E20" s="126">
        <v>297</v>
      </c>
      <c r="F20" s="506">
        <v>740</v>
      </c>
    </row>
    <row r="21" spans="1:6" ht="13.5" thickBot="1">
      <c r="A21" s="118" t="s">
        <v>126</v>
      </c>
      <c r="B21" s="134">
        <v>2014</v>
      </c>
      <c r="C21" s="507">
        <v>2770</v>
      </c>
      <c r="D21" s="134">
        <v>451</v>
      </c>
      <c r="E21" s="134">
        <v>280</v>
      </c>
      <c r="F21" s="134">
        <v>843</v>
      </c>
    </row>
    <row r="22" spans="1:6">
      <c r="A22" s="110"/>
      <c r="B22" s="132"/>
      <c r="C22" s="137"/>
      <c r="D22" s="132"/>
      <c r="E22" s="132"/>
      <c r="F22" s="132"/>
    </row>
    <row r="23" spans="1:6">
      <c r="A23" s="114" t="s">
        <v>127</v>
      </c>
      <c r="B23" s="126">
        <v>2013</v>
      </c>
      <c r="C23" s="506">
        <v>1863</v>
      </c>
      <c r="D23" s="126">
        <v>470</v>
      </c>
      <c r="E23" s="126">
        <v>268</v>
      </c>
      <c r="F23" s="126">
        <v>519</v>
      </c>
    </row>
    <row r="24" spans="1:6" ht="13.5" thickBot="1">
      <c r="A24" s="118" t="s">
        <v>128</v>
      </c>
      <c r="B24" s="134">
        <v>2014</v>
      </c>
      <c r="C24" s="507">
        <v>2013</v>
      </c>
      <c r="D24" s="134">
        <v>564</v>
      </c>
      <c r="E24" s="134">
        <v>300</v>
      </c>
      <c r="F24" s="134">
        <v>663</v>
      </c>
    </row>
    <row r="25" spans="1:6">
      <c r="A25" s="110"/>
      <c r="B25" s="132"/>
      <c r="C25" s="137"/>
      <c r="D25" s="132"/>
      <c r="E25" s="132"/>
      <c r="F25" s="132"/>
    </row>
    <row r="26" spans="1:6">
      <c r="A26" s="114" t="s">
        <v>129</v>
      </c>
      <c r="B26" s="126">
        <v>2013</v>
      </c>
      <c r="C26" s="506">
        <v>4158</v>
      </c>
      <c r="D26" s="126">
        <v>918</v>
      </c>
      <c r="E26" s="126">
        <v>844</v>
      </c>
      <c r="F26" s="126">
        <v>1416</v>
      </c>
    </row>
    <row r="27" spans="1:6" ht="13.5" thickBot="1">
      <c r="A27" s="118"/>
      <c r="B27" s="134">
        <v>2014</v>
      </c>
      <c r="C27" s="507">
        <v>3732</v>
      </c>
      <c r="D27" s="134">
        <v>907</v>
      </c>
      <c r="E27" s="134">
        <v>560</v>
      </c>
      <c r="F27" s="134">
        <v>1269</v>
      </c>
    </row>
    <row r="28" spans="1:6">
      <c r="A28" s="114"/>
      <c r="B28" s="126"/>
      <c r="C28" s="506"/>
      <c r="D28" s="126"/>
      <c r="E28" s="126"/>
      <c r="F28" s="126"/>
    </row>
    <row r="29" spans="1:6">
      <c r="A29" s="114" t="s">
        <v>130</v>
      </c>
      <c r="B29" s="126">
        <v>2013</v>
      </c>
      <c r="C29" s="506">
        <v>14075</v>
      </c>
      <c r="D29" s="126">
        <v>6613</v>
      </c>
      <c r="E29" s="126">
        <v>2797</v>
      </c>
      <c r="F29" s="126">
        <v>5775</v>
      </c>
    </row>
    <row r="30" spans="1:6" ht="13.5" thickBot="1">
      <c r="A30" s="114"/>
      <c r="B30" s="126">
        <v>2014</v>
      </c>
      <c r="C30" s="506">
        <v>14295</v>
      </c>
      <c r="D30" s="126">
        <v>6978</v>
      </c>
      <c r="E30" s="126">
        <v>1966</v>
      </c>
      <c r="F30" s="126">
        <v>5381</v>
      </c>
    </row>
    <row r="31" spans="1:6">
      <c r="A31" s="110"/>
      <c r="B31" s="132"/>
      <c r="C31" s="137"/>
      <c r="D31" s="132"/>
      <c r="E31" s="132"/>
      <c r="F31" s="132"/>
    </row>
    <row r="32" spans="1:6" ht="25.5">
      <c r="A32" s="643" t="s">
        <v>274</v>
      </c>
      <c r="B32" s="686">
        <v>2013</v>
      </c>
      <c r="C32" s="506">
        <v>78</v>
      </c>
      <c r="D32" s="126">
        <v>35</v>
      </c>
      <c r="E32" s="126">
        <v>2</v>
      </c>
      <c r="F32" s="126">
        <v>23</v>
      </c>
    </row>
    <row r="33" spans="1:6" ht="13.5" thickBot="1">
      <c r="A33" s="644" t="s">
        <v>275</v>
      </c>
      <c r="B33" s="687">
        <v>2014</v>
      </c>
      <c r="C33" s="507">
        <v>36</v>
      </c>
      <c r="D33" s="134">
        <v>10</v>
      </c>
      <c r="E33" s="134">
        <v>6</v>
      </c>
      <c r="F33" s="134">
        <v>16</v>
      </c>
    </row>
    <row r="34" spans="1:6">
      <c r="A34" s="645"/>
      <c r="B34" s="688"/>
      <c r="C34" s="137"/>
      <c r="D34" s="132"/>
      <c r="E34" s="132"/>
      <c r="F34" s="132"/>
    </row>
    <row r="35" spans="1:6" ht="25.5">
      <c r="A35" s="643" t="s">
        <v>276</v>
      </c>
      <c r="B35" s="686">
        <v>2013</v>
      </c>
      <c r="C35" s="506">
        <v>499</v>
      </c>
      <c r="D35" s="126">
        <v>81</v>
      </c>
      <c r="E35" s="126">
        <v>93</v>
      </c>
      <c r="F35" s="126">
        <v>317</v>
      </c>
    </row>
    <row r="36" spans="1:6" ht="13.5" thickBot="1">
      <c r="A36" s="644" t="s">
        <v>133</v>
      </c>
      <c r="B36" s="687">
        <v>2014</v>
      </c>
      <c r="C36" s="507">
        <v>401</v>
      </c>
      <c r="D36" s="134">
        <v>81</v>
      </c>
      <c r="E36" s="134">
        <v>92</v>
      </c>
      <c r="F36" s="134">
        <v>226</v>
      </c>
    </row>
    <row r="37" spans="1:6">
      <c r="A37" s="114"/>
      <c r="B37" s="126"/>
      <c r="C37" s="506"/>
      <c r="D37" s="126"/>
      <c r="E37" s="126"/>
      <c r="F37" s="126"/>
    </row>
    <row r="38" spans="1:6">
      <c r="A38" s="114" t="s">
        <v>134</v>
      </c>
      <c r="B38" s="126">
        <v>2013</v>
      </c>
      <c r="C38" s="506">
        <v>2737</v>
      </c>
      <c r="D38" s="126">
        <v>131</v>
      </c>
      <c r="E38" s="126">
        <v>1242</v>
      </c>
      <c r="F38" s="126">
        <v>2275</v>
      </c>
    </row>
    <row r="39" spans="1:6" ht="13.5" thickBot="1">
      <c r="A39" s="114"/>
      <c r="B39" s="134">
        <v>2014</v>
      </c>
      <c r="C39" s="506">
        <v>2839</v>
      </c>
      <c r="D39" s="126">
        <v>109</v>
      </c>
      <c r="E39" s="126">
        <v>1321</v>
      </c>
      <c r="F39" s="126">
        <v>2396</v>
      </c>
    </row>
    <row r="40" spans="1:6">
      <c r="A40" s="897" t="s">
        <v>135</v>
      </c>
      <c r="B40" s="132"/>
      <c r="C40" s="137"/>
      <c r="D40" s="509"/>
      <c r="E40" s="132"/>
      <c r="F40" s="137"/>
    </row>
    <row r="41" spans="1:6">
      <c r="A41" s="898"/>
      <c r="B41" s="126">
        <v>2013</v>
      </c>
      <c r="C41" s="506">
        <f>C11+C26+C29+C32+C35+C38</f>
        <v>30265</v>
      </c>
      <c r="D41" s="126">
        <f>D11+D26+D29+D32+D35+D38</f>
        <v>9203</v>
      </c>
      <c r="E41" s="126">
        <f>E11+E26+E29+E32+E35+E38</f>
        <v>7388</v>
      </c>
      <c r="F41" s="126">
        <f>F11+F26+F29+F32+F35+F38</f>
        <v>13252</v>
      </c>
    </row>
    <row r="42" spans="1:6">
      <c r="A42" s="898"/>
      <c r="B42" s="138" t="s">
        <v>136</v>
      </c>
      <c r="C42" s="661">
        <f>C41/$C$41*100</f>
        <v>100</v>
      </c>
      <c r="D42" s="510">
        <f>D41/$C$41*100</f>
        <v>30.408062117958035</v>
      </c>
      <c r="E42" s="510">
        <f>E41/$C$41*100</f>
        <v>24.411035849991737</v>
      </c>
      <c r="F42" s="141">
        <f>F41/$C$41*100</f>
        <v>43.786552122914259</v>
      </c>
    </row>
    <row r="43" spans="1:6">
      <c r="A43" s="898"/>
      <c r="B43" s="138"/>
      <c r="C43" s="662"/>
      <c r="D43" s="511"/>
      <c r="E43" s="138"/>
      <c r="F43" s="142"/>
    </row>
    <row r="44" spans="1:6">
      <c r="A44" s="898"/>
      <c r="B44" s="126">
        <v>2014</v>
      </c>
      <c r="C44" s="506">
        <f>C12+C27+C30+C33+C36+C39</f>
        <v>29927</v>
      </c>
      <c r="D44" s="126">
        <f>D12+D27+D30+D33+D36+D39</f>
        <v>9628</v>
      </c>
      <c r="E44" s="126">
        <f>E12+E27+E30+E33+E36+E39</f>
        <v>6176</v>
      </c>
      <c r="F44" s="126">
        <f>F12+F27+F30+F33+F36+F39</f>
        <v>12746</v>
      </c>
    </row>
    <row r="45" spans="1:6" ht="13.5" thickBot="1">
      <c r="A45" s="899"/>
      <c r="B45" s="143" t="s">
        <v>136</v>
      </c>
      <c r="C45" s="663">
        <f>C44/$C$44*100</f>
        <v>100</v>
      </c>
      <c r="D45" s="512">
        <f>D44/$C$44*100</f>
        <v>32.171617602833564</v>
      </c>
      <c r="E45" s="512">
        <f>E44/$C$44*100</f>
        <v>20.636883082166605</v>
      </c>
      <c r="F45" s="513">
        <f>F44/$C$44*100</f>
        <v>42.590303070805632</v>
      </c>
    </row>
    <row r="47" spans="1:6">
      <c r="A47" s="1" t="s">
        <v>137</v>
      </c>
    </row>
  </sheetData>
  <mergeCells count="8">
    <mergeCell ref="A40:A45"/>
    <mergeCell ref="A3:F3"/>
    <mergeCell ref="A4:F4"/>
    <mergeCell ref="A6:A9"/>
    <mergeCell ref="B6:B9"/>
    <mergeCell ref="C6:F7"/>
    <mergeCell ref="C8:C9"/>
    <mergeCell ref="D8:F8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1"/>
  <sheetViews>
    <sheetView showGridLines="0" zoomScaleNormal="100" workbookViewId="0">
      <selection activeCell="O9" sqref="O9"/>
    </sheetView>
  </sheetViews>
  <sheetFormatPr defaultRowHeight="12.75"/>
  <cols>
    <col min="1" max="1" width="28.42578125" customWidth="1"/>
    <col min="2" max="2" width="12.7109375" customWidth="1"/>
    <col min="3" max="3" width="12" customWidth="1"/>
    <col min="4" max="4" width="13.5703125" customWidth="1"/>
    <col min="5" max="5" width="14.140625" customWidth="1"/>
    <col min="6" max="6" width="12.140625" customWidth="1"/>
    <col min="7" max="7" width="12.28515625" customWidth="1"/>
    <col min="8" max="8" width="13.5703125" customWidth="1"/>
    <col min="9" max="9" width="14" customWidth="1"/>
    <col min="10" max="10" width="6.140625" customWidth="1"/>
    <col min="11" max="11" width="32.5703125" hidden="1" customWidth="1"/>
    <col min="12" max="12" width="20.5703125" hidden="1" customWidth="1"/>
    <col min="13" max="13" width="18.28515625" hidden="1" customWidth="1"/>
    <col min="14" max="14" width="12.28515625" customWidth="1"/>
    <col min="15" max="15" width="12.5703125" customWidth="1"/>
  </cols>
  <sheetData>
    <row r="1" spans="1:16">
      <c r="A1" s="514"/>
      <c r="B1" s="514"/>
      <c r="C1" s="514"/>
      <c r="D1" s="514"/>
      <c r="E1" s="514"/>
      <c r="F1" s="514"/>
      <c r="G1" s="514"/>
      <c r="H1" s="514"/>
      <c r="I1" s="405" t="s">
        <v>277</v>
      </c>
    </row>
    <row r="2" spans="1:16" ht="12" customHeight="1">
      <c r="A2" s="969" t="s">
        <v>278</v>
      </c>
      <c r="B2" s="969"/>
      <c r="C2" s="969"/>
      <c r="D2" s="969"/>
      <c r="E2" s="969"/>
      <c r="F2" s="969"/>
      <c r="G2" s="969"/>
      <c r="H2" s="969"/>
      <c r="I2" s="969"/>
    </row>
    <row r="3" spans="1:16" ht="12" customHeight="1">
      <c r="A3" s="969" t="s">
        <v>346</v>
      </c>
      <c r="B3" s="969"/>
      <c r="C3" s="969"/>
      <c r="D3" s="969"/>
      <c r="E3" s="969"/>
      <c r="F3" s="969"/>
      <c r="G3" s="969"/>
      <c r="H3" s="969"/>
      <c r="I3" s="969"/>
    </row>
    <row r="4" spans="1:16" ht="6.75" customHeight="1" thickBot="1">
      <c r="A4" s="514"/>
      <c r="B4" s="514"/>
      <c r="C4" s="514"/>
      <c r="D4" s="514"/>
      <c r="E4" s="514"/>
      <c r="F4" s="514"/>
      <c r="G4" s="514"/>
      <c r="H4" s="514"/>
      <c r="I4" s="514"/>
    </row>
    <row r="5" spans="1:16" ht="13.5" customHeight="1" thickBot="1">
      <c r="A5" s="777" t="s">
        <v>34</v>
      </c>
      <c r="B5" s="780" t="s">
        <v>279</v>
      </c>
      <c r="C5" s="780"/>
      <c r="D5" s="780"/>
      <c r="E5" s="971"/>
      <c r="F5" s="972" t="s">
        <v>297</v>
      </c>
      <c r="G5" s="780"/>
      <c r="H5" s="780"/>
      <c r="I5" s="781"/>
    </row>
    <row r="6" spans="1:16" ht="20.25" customHeight="1">
      <c r="A6" s="778"/>
      <c r="B6" s="973" t="s">
        <v>32</v>
      </c>
      <c r="C6" s="783"/>
      <c r="D6" s="976" t="s">
        <v>347</v>
      </c>
      <c r="E6" s="979" t="s">
        <v>348</v>
      </c>
      <c r="F6" s="973" t="s">
        <v>32</v>
      </c>
      <c r="G6" s="783"/>
      <c r="H6" s="976" t="s">
        <v>349</v>
      </c>
      <c r="I6" s="979" t="s">
        <v>350</v>
      </c>
    </row>
    <row r="7" spans="1:16">
      <c r="A7" s="778"/>
      <c r="B7" s="974"/>
      <c r="C7" s="785"/>
      <c r="D7" s="977"/>
      <c r="E7" s="980"/>
      <c r="F7" s="974"/>
      <c r="G7" s="785"/>
      <c r="H7" s="977"/>
      <c r="I7" s="980"/>
    </row>
    <row r="8" spans="1:16" ht="6.75" customHeight="1" thickBot="1">
      <c r="A8" s="778"/>
      <c r="B8" s="974"/>
      <c r="C8" s="786"/>
      <c r="D8" s="977"/>
      <c r="E8" s="980"/>
      <c r="F8" s="975"/>
      <c r="G8" s="786"/>
      <c r="H8" s="977"/>
      <c r="I8" s="980"/>
    </row>
    <row r="9" spans="1:16" ht="25.5" customHeight="1" thickBot="1">
      <c r="A9" s="970"/>
      <c r="B9" s="38" t="s">
        <v>227</v>
      </c>
      <c r="C9" s="424" t="s">
        <v>307</v>
      </c>
      <c r="D9" s="978"/>
      <c r="E9" s="981"/>
      <c r="F9" s="515" t="s">
        <v>298</v>
      </c>
      <c r="G9" s="423" t="s">
        <v>308</v>
      </c>
      <c r="H9" s="978"/>
      <c r="I9" s="981"/>
      <c r="P9" s="747"/>
    </row>
    <row r="10" spans="1:16" ht="13.5" thickBot="1">
      <c r="A10" s="18" t="s">
        <v>39</v>
      </c>
      <c r="B10" s="28">
        <v>37049</v>
      </c>
      <c r="C10" s="7">
        <v>33999</v>
      </c>
      <c r="D10" s="517">
        <f>C10-B10</f>
        <v>-3050</v>
      </c>
      <c r="E10" s="13">
        <f>C10/B10*100</f>
        <v>91.767659046128102</v>
      </c>
      <c r="F10" s="516">
        <v>35444</v>
      </c>
      <c r="G10" s="518">
        <v>27607</v>
      </c>
      <c r="H10" s="517">
        <f>G10-F10</f>
        <v>-7837</v>
      </c>
      <c r="I10" s="13">
        <f>G10/F10*100</f>
        <v>77.889064439679487</v>
      </c>
      <c r="J10" s="519"/>
    </row>
    <row r="11" spans="1:16">
      <c r="A11" s="19" t="s">
        <v>14</v>
      </c>
      <c r="B11" s="29">
        <v>4369</v>
      </c>
      <c r="C11" s="3">
        <v>3824</v>
      </c>
      <c r="D11" s="521">
        <f>C11-B11</f>
        <v>-545</v>
      </c>
      <c r="E11" s="14">
        <f>C11/B11*100</f>
        <v>87.525749599450677</v>
      </c>
      <c r="F11" s="520">
        <v>4000</v>
      </c>
      <c r="G11" s="522">
        <v>2777</v>
      </c>
      <c r="H11" s="521">
        <f>G11-F11</f>
        <v>-1223</v>
      </c>
      <c r="I11" s="14">
        <f>G11/F11*100</f>
        <v>69.424999999999997</v>
      </c>
      <c r="J11" s="519"/>
    </row>
    <row r="12" spans="1:16">
      <c r="A12" s="20" t="s">
        <v>17</v>
      </c>
      <c r="B12" s="30">
        <v>4384</v>
      </c>
      <c r="C12" s="4">
        <v>3788</v>
      </c>
      <c r="D12" s="524">
        <f t="shared" ref="D12:D21" si="0">C12-B12</f>
        <v>-596</v>
      </c>
      <c r="E12" s="15">
        <f t="shared" ref="E12:E21" si="1">C12/B12*100</f>
        <v>86.405109489051085</v>
      </c>
      <c r="F12" s="523">
        <v>4171</v>
      </c>
      <c r="G12" s="522">
        <v>2969</v>
      </c>
      <c r="H12" s="524">
        <f t="shared" ref="H12:H45" si="2">G12-F12</f>
        <v>-1202</v>
      </c>
      <c r="I12" s="15">
        <f t="shared" ref="I12:I45" si="3">G12/F12*100</f>
        <v>71.181970750419566</v>
      </c>
      <c r="J12" s="519"/>
    </row>
    <row r="13" spans="1:16">
      <c r="A13" s="21" t="s">
        <v>2</v>
      </c>
      <c r="B13" s="30">
        <v>3673</v>
      </c>
      <c r="C13" s="4">
        <v>3273</v>
      </c>
      <c r="D13" s="524">
        <f t="shared" si="0"/>
        <v>-400</v>
      </c>
      <c r="E13" s="15">
        <f t="shared" si="1"/>
        <v>89.109719575279073</v>
      </c>
      <c r="F13" s="523">
        <v>3324</v>
      </c>
      <c r="G13" s="522">
        <v>2512</v>
      </c>
      <c r="H13" s="524">
        <f t="shared" si="2"/>
        <v>-812</v>
      </c>
      <c r="I13" s="15">
        <f t="shared" si="3"/>
        <v>75.571600481347772</v>
      </c>
      <c r="J13" s="519"/>
      <c r="O13" s="525"/>
    </row>
    <row r="14" spans="1:16">
      <c r="A14" s="21" t="s">
        <v>18</v>
      </c>
      <c r="B14" s="29">
        <v>4126</v>
      </c>
      <c r="C14" s="3">
        <v>3763</v>
      </c>
      <c r="D14" s="521">
        <f t="shared" si="0"/>
        <v>-363</v>
      </c>
      <c r="E14" s="14">
        <f t="shared" si="1"/>
        <v>91.202132816286962</v>
      </c>
      <c r="F14" s="520">
        <v>3842</v>
      </c>
      <c r="G14" s="522">
        <v>3115</v>
      </c>
      <c r="H14" s="521">
        <f t="shared" si="2"/>
        <v>-727</v>
      </c>
      <c r="I14" s="14">
        <f t="shared" si="3"/>
        <v>81.077563768870377</v>
      </c>
      <c r="J14" s="519"/>
    </row>
    <row r="15" spans="1:16">
      <c r="A15" s="20" t="s">
        <v>19</v>
      </c>
      <c r="B15" s="30">
        <v>3395</v>
      </c>
      <c r="C15" s="4">
        <v>2819</v>
      </c>
      <c r="D15" s="524">
        <f t="shared" si="0"/>
        <v>-576</v>
      </c>
      <c r="E15" s="15">
        <f t="shared" si="1"/>
        <v>83.033873343151697</v>
      </c>
      <c r="F15" s="523">
        <v>2997</v>
      </c>
      <c r="G15" s="522">
        <v>2137</v>
      </c>
      <c r="H15" s="524">
        <f t="shared" si="2"/>
        <v>-860</v>
      </c>
      <c r="I15" s="15">
        <f t="shared" si="3"/>
        <v>71.304637971304643</v>
      </c>
      <c r="J15" s="519"/>
    </row>
    <row r="16" spans="1:16">
      <c r="A16" s="20" t="s">
        <v>22</v>
      </c>
      <c r="B16" s="30">
        <v>4328</v>
      </c>
      <c r="C16" s="4">
        <v>3912</v>
      </c>
      <c r="D16" s="524">
        <f t="shared" si="0"/>
        <v>-416</v>
      </c>
      <c r="E16" s="15">
        <f t="shared" si="1"/>
        <v>90.388170055452861</v>
      </c>
      <c r="F16" s="523">
        <v>3957</v>
      </c>
      <c r="G16" s="522">
        <v>3159</v>
      </c>
      <c r="H16" s="524">
        <f t="shared" si="2"/>
        <v>-798</v>
      </c>
      <c r="I16" s="15">
        <f t="shared" si="3"/>
        <v>79.833206974981039</v>
      </c>
      <c r="J16" s="519"/>
    </row>
    <row r="17" spans="1:10">
      <c r="A17" s="20" t="s">
        <v>23</v>
      </c>
      <c r="B17" s="30">
        <v>3932</v>
      </c>
      <c r="C17" s="4">
        <v>3866</v>
      </c>
      <c r="D17" s="524">
        <f t="shared" si="0"/>
        <v>-66</v>
      </c>
      <c r="E17" s="15">
        <f t="shared" si="1"/>
        <v>98.321464903357068</v>
      </c>
      <c r="F17" s="523">
        <v>4039</v>
      </c>
      <c r="G17" s="522">
        <v>3334</v>
      </c>
      <c r="H17" s="524">
        <f t="shared" si="2"/>
        <v>-705</v>
      </c>
      <c r="I17" s="15">
        <f t="shared" si="3"/>
        <v>82.545184451596924</v>
      </c>
      <c r="J17" s="519"/>
    </row>
    <row r="18" spans="1:10">
      <c r="A18" s="20" t="s">
        <v>13</v>
      </c>
      <c r="B18" s="30">
        <v>4580</v>
      </c>
      <c r="C18" s="4">
        <v>4631</v>
      </c>
      <c r="D18" s="524">
        <f t="shared" si="0"/>
        <v>51</v>
      </c>
      <c r="E18" s="15">
        <f t="shared" si="1"/>
        <v>101.11353711790395</v>
      </c>
      <c r="F18" s="523">
        <v>4666</v>
      </c>
      <c r="G18" s="522">
        <v>3956</v>
      </c>
      <c r="H18" s="524">
        <f t="shared" si="2"/>
        <v>-710</v>
      </c>
      <c r="I18" s="15">
        <f t="shared" si="3"/>
        <v>84.783540505786533</v>
      </c>
      <c r="J18" s="519"/>
    </row>
    <row r="19" spans="1:10" ht="13.5" thickBot="1">
      <c r="A19" s="22" t="s">
        <v>28</v>
      </c>
      <c r="B19" s="29">
        <v>4262</v>
      </c>
      <c r="C19" s="3">
        <v>4123</v>
      </c>
      <c r="D19" s="521">
        <f t="shared" si="0"/>
        <v>-139</v>
      </c>
      <c r="E19" s="14">
        <f t="shared" si="1"/>
        <v>96.738620366025344</v>
      </c>
      <c r="F19" s="520">
        <v>4448</v>
      </c>
      <c r="G19" s="522">
        <v>3648</v>
      </c>
      <c r="H19" s="521">
        <f t="shared" si="2"/>
        <v>-800</v>
      </c>
      <c r="I19" s="14">
        <f t="shared" si="3"/>
        <v>82.014388489208628</v>
      </c>
      <c r="J19" s="519"/>
    </row>
    <row r="20" spans="1:10" ht="13.5" thickBot="1">
      <c r="A20" s="23" t="s">
        <v>40</v>
      </c>
      <c r="B20" s="31">
        <v>24353</v>
      </c>
      <c r="C20" s="9">
        <v>23419</v>
      </c>
      <c r="D20" s="527">
        <f t="shared" si="0"/>
        <v>-934</v>
      </c>
      <c r="E20" s="16">
        <f t="shared" si="1"/>
        <v>96.164743563421339</v>
      </c>
      <c r="F20" s="526">
        <v>24077</v>
      </c>
      <c r="G20" s="528">
        <v>20319</v>
      </c>
      <c r="H20" s="527">
        <f t="shared" si="2"/>
        <v>-3758</v>
      </c>
      <c r="I20" s="16">
        <f t="shared" si="3"/>
        <v>84.391743157370101</v>
      </c>
      <c r="J20" s="519"/>
    </row>
    <row r="21" spans="1:10">
      <c r="A21" s="19" t="s">
        <v>1</v>
      </c>
      <c r="B21" s="29">
        <v>4774</v>
      </c>
      <c r="C21" s="3">
        <v>4543</v>
      </c>
      <c r="D21" s="521">
        <f t="shared" si="0"/>
        <v>-231</v>
      </c>
      <c r="E21" s="14">
        <f t="shared" si="1"/>
        <v>95.161290322580655</v>
      </c>
      <c r="F21" s="520">
        <v>4558</v>
      </c>
      <c r="G21" s="522">
        <v>4156</v>
      </c>
      <c r="H21" s="521">
        <f t="shared" si="2"/>
        <v>-402</v>
      </c>
      <c r="I21" s="14">
        <f t="shared" si="3"/>
        <v>91.180342255375166</v>
      </c>
      <c r="J21" s="519"/>
    </row>
    <row r="22" spans="1:10">
      <c r="A22" s="20" t="s">
        <v>16</v>
      </c>
      <c r="B22" s="30">
        <v>3369</v>
      </c>
      <c r="C22" s="4">
        <v>3186</v>
      </c>
      <c r="D22" s="524">
        <f>C22-B22</f>
        <v>-183</v>
      </c>
      <c r="E22" s="15">
        <f>C22/B22*100</f>
        <v>94.568121104185224</v>
      </c>
      <c r="F22" s="523">
        <v>3415</v>
      </c>
      <c r="G22" s="522">
        <v>2641</v>
      </c>
      <c r="H22" s="524">
        <f>G22-F22</f>
        <v>-774</v>
      </c>
      <c r="I22" s="15">
        <f>G22/F22*100</f>
        <v>77.335285505124446</v>
      </c>
      <c r="J22" s="519"/>
    </row>
    <row r="23" spans="1:10">
      <c r="A23" s="21" t="s">
        <v>3</v>
      </c>
      <c r="B23" s="30">
        <v>5018</v>
      </c>
      <c r="C23" s="4">
        <v>4920</v>
      </c>
      <c r="D23" s="524">
        <f t="shared" ref="D23:D40" si="4">C23-B23</f>
        <v>-98</v>
      </c>
      <c r="E23" s="15">
        <f t="shared" ref="E23:E40" si="5">C23/B23*100</f>
        <v>98.04703068951774</v>
      </c>
      <c r="F23" s="523">
        <v>4891</v>
      </c>
      <c r="G23" s="522">
        <v>4281</v>
      </c>
      <c r="H23" s="524">
        <f t="shared" si="2"/>
        <v>-610</v>
      </c>
      <c r="I23" s="15">
        <f t="shared" si="3"/>
        <v>87.528112860355762</v>
      </c>
      <c r="J23" s="519"/>
    </row>
    <row r="24" spans="1:10">
      <c r="A24" s="24" t="s">
        <v>21</v>
      </c>
      <c r="B24" s="29">
        <v>3661</v>
      </c>
      <c r="C24" s="3">
        <v>3567</v>
      </c>
      <c r="D24" s="521">
        <f t="shared" si="4"/>
        <v>-94</v>
      </c>
      <c r="E24" s="14">
        <f t="shared" si="5"/>
        <v>97.43239552034963</v>
      </c>
      <c r="F24" s="520">
        <v>3723</v>
      </c>
      <c r="G24" s="522">
        <v>3079</v>
      </c>
      <c r="H24" s="521">
        <f t="shared" si="2"/>
        <v>-644</v>
      </c>
      <c r="I24" s="14">
        <f t="shared" si="3"/>
        <v>82.702121944668278</v>
      </c>
      <c r="J24" s="519"/>
    </row>
    <row r="25" spans="1:10">
      <c r="A25" s="20" t="s">
        <v>4</v>
      </c>
      <c r="B25" s="30">
        <v>4158</v>
      </c>
      <c r="C25" s="4">
        <v>4088</v>
      </c>
      <c r="D25" s="524">
        <f t="shared" si="4"/>
        <v>-70</v>
      </c>
      <c r="E25" s="15">
        <f t="shared" si="5"/>
        <v>98.316498316498311</v>
      </c>
      <c r="F25" s="523">
        <v>4184</v>
      </c>
      <c r="G25" s="522">
        <v>3362</v>
      </c>
      <c r="H25" s="524">
        <f t="shared" si="2"/>
        <v>-822</v>
      </c>
      <c r="I25" s="15">
        <f t="shared" si="3"/>
        <v>80.353728489483743</v>
      </c>
      <c r="J25" s="519"/>
    </row>
    <row r="26" spans="1:10" ht="13.5" thickBot="1">
      <c r="A26" s="25" t="s">
        <v>7</v>
      </c>
      <c r="B26" s="32">
        <v>3373</v>
      </c>
      <c r="C26" s="6">
        <v>3115</v>
      </c>
      <c r="D26" s="529">
        <f t="shared" si="4"/>
        <v>-258</v>
      </c>
      <c r="E26" s="17">
        <f t="shared" si="5"/>
        <v>92.351022828342721</v>
      </c>
      <c r="F26" s="530">
        <v>3306</v>
      </c>
      <c r="G26" s="531">
        <v>2800</v>
      </c>
      <c r="H26" s="529">
        <f t="shared" si="2"/>
        <v>-506</v>
      </c>
      <c r="I26" s="17">
        <f t="shared" si="3"/>
        <v>84.694494857834243</v>
      </c>
      <c r="J26" s="519"/>
    </row>
    <row r="27" spans="1:10" ht="13.5" thickBot="1">
      <c r="A27" s="26" t="s">
        <v>41</v>
      </c>
      <c r="B27" s="33">
        <v>48289</v>
      </c>
      <c r="C27" s="11">
        <v>44511</v>
      </c>
      <c r="D27" s="527">
        <f t="shared" si="4"/>
        <v>-3778</v>
      </c>
      <c r="E27" s="16">
        <f t="shared" si="5"/>
        <v>92.176272028826446</v>
      </c>
      <c r="F27" s="532">
        <v>46741</v>
      </c>
      <c r="G27" s="533">
        <v>36696</v>
      </c>
      <c r="H27" s="527">
        <f t="shared" si="2"/>
        <v>-10045</v>
      </c>
      <c r="I27" s="16">
        <f t="shared" si="3"/>
        <v>78.509231723754297</v>
      </c>
      <c r="J27" s="519"/>
    </row>
    <row r="28" spans="1:10">
      <c r="A28" s="20" t="s">
        <v>15</v>
      </c>
      <c r="B28" s="30">
        <v>6504</v>
      </c>
      <c r="C28" s="4">
        <v>6022</v>
      </c>
      <c r="D28" s="524">
        <f t="shared" si="4"/>
        <v>-482</v>
      </c>
      <c r="E28" s="15">
        <f t="shared" si="5"/>
        <v>92.589175891758913</v>
      </c>
      <c r="F28" s="36">
        <v>6280</v>
      </c>
      <c r="G28" s="534">
        <v>4762</v>
      </c>
      <c r="H28" s="524">
        <f t="shared" si="2"/>
        <v>-1518</v>
      </c>
      <c r="I28" s="15">
        <f t="shared" si="3"/>
        <v>75.828025477707001</v>
      </c>
      <c r="J28" s="519"/>
    </row>
    <row r="29" spans="1:10">
      <c r="A29" s="20" t="s">
        <v>20</v>
      </c>
      <c r="B29" s="30">
        <v>14917</v>
      </c>
      <c r="C29" s="4">
        <v>14298</v>
      </c>
      <c r="D29" s="524">
        <f t="shared" si="4"/>
        <v>-619</v>
      </c>
      <c r="E29" s="15">
        <f t="shared" si="5"/>
        <v>95.850372058724943</v>
      </c>
      <c r="F29" s="36">
        <v>15024</v>
      </c>
      <c r="G29" s="534">
        <v>12365</v>
      </c>
      <c r="H29" s="524">
        <f t="shared" si="2"/>
        <v>-2659</v>
      </c>
      <c r="I29" s="15">
        <f t="shared" si="3"/>
        <v>82.301650692225763</v>
      </c>
      <c r="J29" s="519"/>
    </row>
    <row r="30" spans="1:10">
      <c r="A30" s="20" t="s">
        <v>26</v>
      </c>
      <c r="B30" s="30">
        <v>8942</v>
      </c>
      <c r="C30" s="4">
        <v>7622</v>
      </c>
      <c r="D30" s="524">
        <f t="shared" si="4"/>
        <v>-1320</v>
      </c>
      <c r="E30" s="15">
        <f t="shared" si="5"/>
        <v>85.238201744576159</v>
      </c>
      <c r="F30" s="36">
        <v>8138</v>
      </c>
      <c r="G30" s="534">
        <v>6174</v>
      </c>
      <c r="H30" s="524">
        <f t="shared" si="2"/>
        <v>-1964</v>
      </c>
      <c r="I30" s="15">
        <f t="shared" si="3"/>
        <v>75.866306217743912</v>
      </c>
      <c r="J30" s="519"/>
    </row>
    <row r="31" spans="1:10">
      <c r="A31" s="19" t="s">
        <v>280</v>
      </c>
      <c r="B31" s="29">
        <v>4488</v>
      </c>
      <c r="C31" s="3">
        <v>4098</v>
      </c>
      <c r="D31" s="524">
        <f t="shared" si="4"/>
        <v>-390</v>
      </c>
      <c r="E31" s="15">
        <f t="shared" si="5"/>
        <v>91.310160427807489</v>
      </c>
      <c r="F31" s="35">
        <v>4339</v>
      </c>
      <c r="G31" s="535">
        <v>3371</v>
      </c>
      <c r="H31" s="524">
        <f t="shared" si="2"/>
        <v>-968</v>
      </c>
      <c r="I31" s="15">
        <f t="shared" si="3"/>
        <v>77.690712145655681</v>
      </c>
      <c r="J31" s="519"/>
    </row>
    <row r="32" spans="1:10">
      <c r="A32" s="21" t="s">
        <v>281</v>
      </c>
      <c r="B32" s="30">
        <v>8029</v>
      </c>
      <c r="C32" s="4">
        <v>7523</v>
      </c>
      <c r="D32" s="524">
        <f t="shared" si="4"/>
        <v>-506</v>
      </c>
      <c r="E32" s="15">
        <f t="shared" si="5"/>
        <v>93.697845310748534</v>
      </c>
      <c r="F32" s="36">
        <v>7700</v>
      </c>
      <c r="G32" s="534">
        <v>5800</v>
      </c>
      <c r="H32" s="524">
        <f t="shared" si="2"/>
        <v>-1900</v>
      </c>
      <c r="I32" s="15">
        <f t="shared" si="3"/>
        <v>75.324675324675326</v>
      </c>
      <c r="J32" s="519"/>
    </row>
    <row r="33" spans="1:10" ht="13.5" thickBot="1">
      <c r="A33" s="22" t="s">
        <v>27</v>
      </c>
      <c r="B33" s="29">
        <v>5409</v>
      </c>
      <c r="C33" s="3">
        <v>4948</v>
      </c>
      <c r="D33" s="521">
        <f t="shared" si="4"/>
        <v>-461</v>
      </c>
      <c r="E33" s="14">
        <f t="shared" si="5"/>
        <v>91.477167683490478</v>
      </c>
      <c r="F33" s="35">
        <v>5260</v>
      </c>
      <c r="G33" s="534">
        <v>4224</v>
      </c>
      <c r="H33" s="521">
        <f t="shared" si="2"/>
        <v>-1036</v>
      </c>
      <c r="I33" s="14">
        <f t="shared" si="3"/>
        <v>80.304182509505708</v>
      </c>
      <c r="J33" s="519"/>
    </row>
    <row r="34" spans="1:10" ht="13.5" thickBot="1">
      <c r="A34" s="23" t="s">
        <v>35</v>
      </c>
      <c r="B34" s="31">
        <v>28681</v>
      </c>
      <c r="C34" s="9">
        <v>27658</v>
      </c>
      <c r="D34" s="527">
        <f t="shared" si="4"/>
        <v>-1023</v>
      </c>
      <c r="E34" s="16">
        <f t="shared" si="5"/>
        <v>96.433178759457476</v>
      </c>
      <c r="F34" s="536">
        <v>28744</v>
      </c>
      <c r="G34" s="537">
        <v>21656</v>
      </c>
      <c r="H34" s="527">
        <f t="shared" si="2"/>
        <v>-7088</v>
      </c>
      <c r="I34" s="16">
        <f t="shared" si="3"/>
        <v>75.340940718062896</v>
      </c>
      <c r="J34" s="519"/>
    </row>
    <row r="35" spans="1:10">
      <c r="A35" s="19" t="s">
        <v>5</v>
      </c>
      <c r="B35" s="29">
        <v>2351</v>
      </c>
      <c r="C35" s="3">
        <v>2215</v>
      </c>
      <c r="D35" s="521">
        <f t="shared" si="4"/>
        <v>-136</v>
      </c>
      <c r="E35" s="14">
        <f t="shared" si="5"/>
        <v>94.215227562739258</v>
      </c>
      <c r="F35" s="35">
        <v>2398</v>
      </c>
      <c r="G35" s="534">
        <v>1865</v>
      </c>
      <c r="H35" s="521">
        <f t="shared" si="2"/>
        <v>-533</v>
      </c>
      <c r="I35" s="14">
        <f t="shared" si="3"/>
        <v>77.773144286905762</v>
      </c>
      <c r="J35" s="519"/>
    </row>
    <row r="36" spans="1:10">
      <c r="A36" s="20" t="s">
        <v>24</v>
      </c>
      <c r="B36" s="30">
        <v>5989</v>
      </c>
      <c r="C36" s="4">
        <v>5881</v>
      </c>
      <c r="D36" s="524">
        <f t="shared" si="4"/>
        <v>-108</v>
      </c>
      <c r="E36" s="15">
        <f t="shared" si="5"/>
        <v>98.196693938887961</v>
      </c>
      <c r="F36" s="36">
        <v>5993</v>
      </c>
      <c r="G36" s="534">
        <v>4455</v>
      </c>
      <c r="H36" s="524">
        <f t="shared" si="2"/>
        <v>-1538</v>
      </c>
      <c r="I36" s="15">
        <f t="shared" si="3"/>
        <v>74.336726180543963</v>
      </c>
      <c r="J36" s="519"/>
    </row>
    <row r="37" spans="1:10">
      <c r="A37" s="19" t="s">
        <v>6</v>
      </c>
      <c r="B37" s="29">
        <v>3863</v>
      </c>
      <c r="C37" s="3">
        <v>4284</v>
      </c>
      <c r="D37" s="521">
        <f t="shared" si="4"/>
        <v>421</v>
      </c>
      <c r="E37" s="14">
        <f t="shared" si="5"/>
        <v>110.89826559668651</v>
      </c>
      <c r="F37" s="35">
        <v>4456</v>
      </c>
      <c r="G37" s="534">
        <v>3033</v>
      </c>
      <c r="H37" s="521">
        <f t="shared" si="2"/>
        <v>-1423</v>
      </c>
      <c r="I37" s="14">
        <f t="shared" si="3"/>
        <v>68.06552962298025</v>
      </c>
      <c r="J37" s="519"/>
    </row>
    <row r="38" spans="1:10">
      <c r="A38" s="20" t="s">
        <v>25</v>
      </c>
      <c r="B38" s="30">
        <v>2801</v>
      </c>
      <c r="C38" s="4">
        <v>2571</v>
      </c>
      <c r="D38" s="524">
        <f t="shared" si="4"/>
        <v>-230</v>
      </c>
      <c r="E38" s="15">
        <f t="shared" si="5"/>
        <v>91.78864691181721</v>
      </c>
      <c r="F38" s="36">
        <v>2670</v>
      </c>
      <c r="G38" s="534">
        <v>2132</v>
      </c>
      <c r="H38" s="524">
        <f t="shared" si="2"/>
        <v>-538</v>
      </c>
      <c r="I38" s="15">
        <f t="shared" si="3"/>
        <v>79.850187265917612</v>
      </c>
      <c r="J38" s="519"/>
    </row>
    <row r="39" spans="1:10">
      <c r="A39" s="20" t="s">
        <v>8</v>
      </c>
      <c r="B39" s="30">
        <v>2567</v>
      </c>
      <c r="C39" s="4">
        <v>2417</v>
      </c>
      <c r="D39" s="524">
        <f t="shared" si="4"/>
        <v>-150</v>
      </c>
      <c r="E39" s="15">
        <f t="shared" si="5"/>
        <v>94.156603038566416</v>
      </c>
      <c r="F39" s="36">
        <v>2459</v>
      </c>
      <c r="G39" s="534">
        <v>1921</v>
      </c>
      <c r="H39" s="524">
        <f t="shared" si="2"/>
        <v>-538</v>
      </c>
      <c r="I39" s="15">
        <f t="shared" si="3"/>
        <v>78.121187474583166</v>
      </c>
      <c r="J39" s="519"/>
    </row>
    <row r="40" spans="1:10">
      <c r="A40" s="20" t="s">
        <v>9</v>
      </c>
      <c r="B40" s="30">
        <v>3945</v>
      </c>
      <c r="C40" s="4">
        <v>3759</v>
      </c>
      <c r="D40" s="524">
        <f t="shared" si="4"/>
        <v>-186</v>
      </c>
      <c r="E40" s="15">
        <f t="shared" si="5"/>
        <v>95.285171102661593</v>
      </c>
      <c r="F40" s="36">
        <v>3973</v>
      </c>
      <c r="G40" s="534">
        <v>2850</v>
      </c>
      <c r="H40" s="524">
        <f t="shared" si="2"/>
        <v>-1123</v>
      </c>
      <c r="I40" s="15">
        <f t="shared" si="3"/>
        <v>71.734205889755856</v>
      </c>
      <c r="J40" s="519"/>
    </row>
    <row r="41" spans="1:10">
      <c r="A41" s="20" t="s">
        <v>10</v>
      </c>
      <c r="B41" s="30">
        <v>3881</v>
      </c>
      <c r="C41" s="4">
        <v>3560</v>
      </c>
      <c r="D41" s="524">
        <f>C41-B41</f>
        <v>-321</v>
      </c>
      <c r="E41" s="15">
        <f>C41/B41*100</f>
        <v>91.72893584127803</v>
      </c>
      <c r="F41" s="36">
        <v>3738</v>
      </c>
      <c r="G41" s="534">
        <v>2855</v>
      </c>
      <c r="H41" s="524">
        <f>G41-F41</f>
        <v>-883</v>
      </c>
      <c r="I41" s="15">
        <f>G41/F41*100</f>
        <v>76.37774210807919</v>
      </c>
      <c r="J41" s="519"/>
    </row>
    <row r="42" spans="1:10" ht="13.5" thickBot="1">
      <c r="A42" s="27" t="s">
        <v>12</v>
      </c>
      <c r="B42" s="29">
        <v>3284</v>
      </c>
      <c r="C42" s="3">
        <v>2971</v>
      </c>
      <c r="D42" s="521">
        <f>C42-B42</f>
        <v>-313</v>
      </c>
      <c r="E42" s="14">
        <f>C42/B42*100</f>
        <v>90.468940316686968</v>
      </c>
      <c r="F42" s="35">
        <v>3057</v>
      </c>
      <c r="G42" s="534">
        <v>2545</v>
      </c>
      <c r="H42" s="521">
        <f t="shared" si="2"/>
        <v>-512</v>
      </c>
      <c r="I42" s="14">
        <f t="shared" si="3"/>
        <v>83.251553810925742</v>
      </c>
      <c r="J42" s="519"/>
    </row>
    <row r="43" spans="1:10" ht="13.5" thickBot="1">
      <c r="A43" s="23" t="s">
        <v>36</v>
      </c>
      <c r="B43" s="31">
        <v>18997</v>
      </c>
      <c r="C43" s="9">
        <v>18388</v>
      </c>
      <c r="D43" s="527">
        <f>C43-B43</f>
        <v>-609</v>
      </c>
      <c r="E43" s="16">
        <f>C43/B43*100</f>
        <v>96.79423066800021</v>
      </c>
      <c r="F43" s="536">
        <v>18552</v>
      </c>
      <c r="G43" s="537">
        <v>15331</v>
      </c>
      <c r="H43" s="527">
        <f t="shared" si="2"/>
        <v>-3221</v>
      </c>
      <c r="I43" s="16">
        <f t="shared" si="3"/>
        <v>82.637990513152232</v>
      </c>
      <c r="J43" s="519"/>
    </row>
    <row r="44" spans="1:10" ht="13.5" thickBot="1">
      <c r="A44" s="27" t="s">
        <v>11</v>
      </c>
      <c r="B44" s="29">
        <v>18997</v>
      </c>
      <c r="C44" s="3">
        <v>18388</v>
      </c>
      <c r="D44" s="521">
        <f>C44-B44</f>
        <v>-609</v>
      </c>
      <c r="E44" s="14">
        <f>C44/B44*100</f>
        <v>96.79423066800021</v>
      </c>
      <c r="F44" s="35">
        <v>18552</v>
      </c>
      <c r="G44" s="538">
        <v>15331</v>
      </c>
      <c r="H44" s="521">
        <f t="shared" si="2"/>
        <v>-3221</v>
      </c>
      <c r="I44" s="14">
        <f t="shared" si="3"/>
        <v>82.637990513152232</v>
      </c>
      <c r="J44" s="519"/>
    </row>
    <row r="45" spans="1:10" ht="27" customHeight="1" thickBot="1">
      <c r="A45" s="34" t="s">
        <v>33</v>
      </c>
      <c r="B45" s="28">
        <v>157369</v>
      </c>
      <c r="C45" s="7">
        <v>147975</v>
      </c>
      <c r="D45" s="517">
        <f>C45-B45</f>
        <v>-9394</v>
      </c>
      <c r="E45" s="13">
        <f>C45/B45*100</f>
        <v>94.030590522911112</v>
      </c>
      <c r="F45" s="539">
        <v>153558</v>
      </c>
      <c r="G45" s="540">
        <v>121609</v>
      </c>
      <c r="H45" s="517">
        <f t="shared" si="2"/>
        <v>-31949</v>
      </c>
      <c r="I45" s="13">
        <f t="shared" si="3"/>
        <v>79.194180700451938</v>
      </c>
      <c r="J45" s="541"/>
    </row>
    <row r="46" spans="1:10" ht="16.5" customHeight="1">
      <c r="A46" s="2" t="s">
        <v>282</v>
      </c>
      <c r="B46" s="542"/>
      <c r="C46" s="542"/>
      <c r="D46" s="542"/>
      <c r="E46" s="543"/>
      <c r="F46" s="542"/>
      <c r="G46" s="542"/>
      <c r="H46" s="542"/>
      <c r="I46" s="543"/>
      <c r="J46" s="541"/>
    </row>
    <row r="47" spans="1:10">
      <c r="A47" s="2"/>
      <c r="B47" s="2"/>
      <c r="C47" s="2"/>
      <c r="D47" s="2"/>
    </row>
    <row r="48" spans="1:10">
      <c r="B48" s="2"/>
      <c r="C48" s="2"/>
      <c r="D48" s="2"/>
    </row>
    <row r="50" spans="1:9">
      <c r="A50" s="1"/>
      <c r="B50" s="1"/>
      <c r="C50" s="1"/>
      <c r="D50" s="1"/>
      <c r="E50" s="1"/>
      <c r="F50" s="1"/>
      <c r="G50" s="1"/>
      <c r="H50" s="1"/>
      <c r="I50" s="1"/>
    </row>
    <row r="51" spans="1:9">
      <c r="A51" s="1"/>
      <c r="B51" s="1"/>
      <c r="C51" s="1"/>
      <c r="D51" s="1"/>
      <c r="E51" s="1"/>
      <c r="F51" s="1"/>
      <c r="G51" s="1"/>
      <c r="H51" s="1"/>
      <c r="I51" s="1"/>
    </row>
  </sheetData>
  <mergeCells count="11">
    <mergeCell ref="A2:I2"/>
    <mergeCell ref="A3:I3"/>
    <mergeCell ref="A5:A9"/>
    <mergeCell ref="B5:E5"/>
    <mergeCell ref="F5:I5"/>
    <mergeCell ref="B6:C8"/>
    <mergeCell ref="F6:G8"/>
    <mergeCell ref="D6:D9"/>
    <mergeCell ref="H6:H9"/>
    <mergeCell ref="I6:I9"/>
    <mergeCell ref="E6:E9"/>
  </mergeCells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8"/>
  <sheetViews>
    <sheetView topLeftCell="A13" zoomScaleNormal="100" workbookViewId="0">
      <selection activeCell="C17" sqref="C17"/>
    </sheetView>
  </sheetViews>
  <sheetFormatPr defaultRowHeight="12.75"/>
  <cols>
    <col min="1" max="1" width="6.85546875" customWidth="1"/>
    <col min="2" max="2" width="8.42578125" customWidth="1"/>
    <col min="3" max="3" width="52.5703125" customWidth="1"/>
    <col min="4" max="4" width="15.5703125" customWidth="1"/>
    <col min="5" max="5" width="16" customWidth="1"/>
    <col min="6" max="6" width="17.7109375" customWidth="1"/>
  </cols>
  <sheetData>
    <row r="1" spans="1:6" ht="15.75">
      <c r="F1" s="425" t="s">
        <v>283</v>
      </c>
    </row>
    <row r="2" spans="1:6" ht="15.75">
      <c r="A2" s="982" t="s">
        <v>284</v>
      </c>
      <c r="B2" s="982"/>
      <c r="C2" s="982"/>
      <c r="D2" s="982"/>
      <c r="E2" s="982"/>
      <c r="F2" s="982"/>
    </row>
    <row r="3" spans="1:6" ht="15.75">
      <c r="A3" s="957" t="s">
        <v>351</v>
      </c>
      <c r="B3" s="957"/>
      <c r="C3" s="957"/>
      <c r="D3" s="957"/>
      <c r="E3" s="957"/>
      <c r="F3" s="957"/>
    </row>
    <row r="4" spans="1:6" ht="11.25" customHeight="1" thickBot="1">
      <c r="A4" s="888"/>
      <c r="B4" s="888"/>
      <c r="C4" s="888"/>
      <c r="D4" s="888"/>
    </row>
    <row r="5" spans="1:6">
      <c r="A5" s="983" t="s">
        <v>72</v>
      </c>
      <c r="B5" s="984"/>
      <c r="C5" s="984"/>
      <c r="D5" s="989" t="s">
        <v>352</v>
      </c>
      <c r="E5" s="989" t="s">
        <v>353</v>
      </c>
      <c r="F5" s="989" t="s">
        <v>285</v>
      </c>
    </row>
    <row r="6" spans="1:6">
      <c r="A6" s="985"/>
      <c r="B6" s="986"/>
      <c r="C6" s="986"/>
      <c r="D6" s="990"/>
      <c r="E6" s="990"/>
      <c r="F6" s="990"/>
    </row>
    <row r="7" spans="1:6">
      <c r="A7" s="985"/>
      <c r="B7" s="986"/>
      <c r="C7" s="986"/>
      <c r="D7" s="990"/>
      <c r="E7" s="990"/>
      <c r="F7" s="990"/>
    </row>
    <row r="8" spans="1:6" ht="13.5" thickBot="1">
      <c r="A8" s="987"/>
      <c r="B8" s="986"/>
      <c r="C8" s="988"/>
      <c r="D8" s="991"/>
      <c r="E8" s="991"/>
      <c r="F8" s="991"/>
    </row>
    <row r="9" spans="1:6" ht="16.5" thickBot="1">
      <c r="A9" s="760" t="s">
        <v>73</v>
      </c>
      <c r="B9" s="685"/>
      <c r="C9" s="544"/>
      <c r="D9" s="545">
        <v>177826</v>
      </c>
      <c r="E9" s="545">
        <v>155933</v>
      </c>
      <c r="F9" s="545">
        <f>E9-D9</f>
        <v>-21893</v>
      </c>
    </row>
    <row r="10" spans="1:6" ht="15.75">
      <c r="A10" s="639"/>
      <c r="B10" s="1001" t="s">
        <v>79</v>
      </c>
      <c r="C10" s="1002"/>
      <c r="D10" s="546">
        <v>149849</v>
      </c>
      <c r="E10" s="546">
        <v>131662</v>
      </c>
      <c r="F10" s="547">
        <f t="shared" ref="F10:F42" si="0">E10-D10</f>
        <v>-18187</v>
      </c>
    </row>
    <row r="11" spans="1:6" ht="15.75">
      <c r="A11" s="640"/>
      <c r="B11" s="1003" t="s">
        <v>80</v>
      </c>
      <c r="C11" s="1004"/>
      <c r="D11" s="548">
        <v>8155</v>
      </c>
      <c r="E11" s="548">
        <v>6746</v>
      </c>
      <c r="F11" s="549">
        <f t="shared" si="0"/>
        <v>-1409</v>
      </c>
    </row>
    <row r="12" spans="1:6" ht="15.75">
      <c r="A12" s="640"/>
      <c r="B12" s="761" t="s">
        <v>286</v>
      </c>
      <c r="C12" s="762"/>
      <c r="D12" s="548">
        <v>17108</v>
      </c>
      <c r="E12" s="548">
        <v>14482</v>
      </c>
      <c r="F12" s="549">
        <f t="shared" si="0"/>
        <v>-2626</v>
      </c>
    </row>
    <row r="13" spans="1:6" ht="15.75">
      <c r="A13" s="641"/>
      <c r="B13" s="763" t="s">
        <v>75</v>
      </c>
      <c r="C13" s="764"/>
      <c r="D13" s="548">
        <v>85400</v>
      </c>
      <c r="E13" s="548">
        <v>75945</v>
      </c>
      <c r="F13" s="549">
        <f t="shared" si="0"/>
        <v>-9455</v>
      </c>
    </row>
    <row r="14" spans="1:6" ht="15.75">
      <c r="A14" s="641"/>
      <c r="B14" s="765" t="s">
        <v>76</v>
      </c>
      <c r="C14" s="766"/>
      <c r="D14" s="548">
        <v>35145</v>
      </c>
      <c r="E14" s="548">
        <v>28450</v>
      </c>
      <c r="F14" s="549">
        <f t="shared" si="0"/>
        <v>-6695</v>
      </c>
    </row>
    <row r="15" spans="1:6" ht="15.75">
      <c r="A15" s="641"/>
      <c r="B15" s="767" t="s">
        <v>77</v>
      </c>
      <c r="C15" s="768"/>
      <c r="D15" s="548">
        <v>142681</v>
      </c>
      <c r="E15" s="548">
        <v>127483</v>
      </c>
      <c r="F15" s="549">
        <f t="shared" si="0"/>
        <v>-15198</v>
      </c>
    </row>
    <row r="16" spans="1:6" ht="15.75">
      <c r="A16" s="511" t="s">
        <v>287</v>
      </c>
      <c r="B16" s="765" t="s">
        <v>81</v>
      </c>
      <c r="C16" s="766"/>
      <c r="D16" s="548">
        <v>412</v>
      </c>
      <c r="E16" s="548">
        <v>418</v>
      </c>
      <c r="F16" s="549">
        <f t="shared" si="0"/>
        <v>6</v>
      </c>
    </row>
    <row r="17" spans="1:6" ht="15.75">
      <c r="A17" s="511" t="s">
        <v>288</v>
      </c>
      <c r="B17" s="767" t="s">
        <v>82</v>
      </c>
      <c r="C17" s="768"/>
      <c r="D17" s="548">
        <v>1123</v>
      </c>
      <c r="E17" s="548">
        <v>828</v>
      </c>
      <c r="F17" s="549">
        <f t="shared" si="0"/>
        <v>-295</v>
      </c>
    </row>
    <row r="18" spans="1:6" ht="15.75">
      <c r="A18" s="641"/>
      <c r="B18" s="765" t="s">
        <v>83</v>
      </c>
      <c r="C18" s="766"/>
      <c r="D18" s="548">
        <v>9812</v>
      </c>
      <c r="E18" s="548">
        <v>8679</v>
      </c>
      <c r="F18" s="549">
        <f t="shared" si="0"/>
        <v>-1133</v>
      </c>
    </row>
    <row r="19" spans="1:6" ht="15.75">
      <c r="A19" s="641"/>
      <c r="B19" s="765" t="s">
        <v>84</v>
      </c>
      <c r="C19" s="766"/>
      <c r="D19" s="548">
        <v>61</v>
      </c>
      <c r="E19" s="548">
        <v>12</v>
      </c>
      <c r="F19" s="549">
        <f t="shared" si="0"/>
        <v>-49</v>
      </c>
    </row>
    <row r="20" spans="1:6" ht="15.75">
      <c r="A20" s="641"/>
      <c r="B20" s="765" t="s">
        <v>85</v>
      </c>
      <c r="C20" s="766"/>
      <c r="D20" s="548">
        <v>3725</v>
      </c>
      <c r="E20" s="548">
        <v>3188</v>
      </c>
      <c r="F20" s="549">
        <f t="shared" si="0"/>
        <v>-537</v>
      </c>
    </row>
    <row r="21" spans="1:6" ht="16.5" thickBot="1">
      <c r="A21" s="642"/>
      <c r="B21" s="763" t="s">
        <v>86</v>
      </c>
      <c r="C21" s="764"/>
      <c r="D21" s="550">
        <v>1327</v>
      </c>
      <c r="E21" s="550">
        <v>1353</v>
      </c>
      <c r="F21" s="551">
        <f t="shared" si="0"/>
        <v>26</v>
      </c>
    </row>
    <row r="22" spans="1:6" ht="16.5" thickBot="1">
      <c r="A22" s="552" t="s">
        <v>88</v>
      </c>
      <c r="B22" s="685"/>
      <c r="C22" s="553"/>
      <c r="D22" s="554">
        <v>187220</v>
      </c>
      <c r="E22" s="554">
        <v>187882</v>
      </c>
      <c r="F22" s="554">
        <f t="shared" si="0"/>
        <v>662</v>
      </c>
    </row>
    <row r="23" spans="1:6" ht="16.5" thickBot="1">
      <c r="A23" s="1005" t="s">
        <v>289</v>
      </c>
      <c r="B23" s="1007" t="s">
        <v>354</v>
      </c>
      <c r="C23" s="1008"/>
      <c r="D23" s="555">
        <v>84456</v>
      </c>
      <c r="E23" s="556">
        <v>84596</v>
      </c>
      <c r="F23" s="557">
        <f t="shared" si="0"/>
        <v>140</v>
      </c>
    </row>
    <row r="24" spans="1:6" ht="15.75">
      <c r="A24" s="1006"/>
      <c r="B24" s="1009" t="s">
        <v>91</v>
      </c>
      <c r="C24" s="768" t="s">
        <v>92</v>
      </c>
      <c r="D24" s="558">
        <v>75738</v>
      </c>
      <c r="E24" s="546">
        <v>75972</v>
      </c>
      <c r="F24" s="547">
        <f t="shared" si="0"/>
        <v>234</v>
      </c>
    </row>
    <row r="25" spans="1:6" ht="15.75">
      <c r="A25" s="1006"/>
      <c r="B25" s="1010"/>
      <c r="C25" s="769" t="s">
        <v>355</v>
      </c>
      <c r="D25" s="559">
        <v>8522</v>
      </c>
      <c r="E25" s="548">
        <v>9093</v>
      </c>
      <c r="F25" s="549">
        <f t="shared" si="0"/>
        <v>571</v>
      </c>
    </row>
    <row r="26" spans="1:6" ht="15.75">
      <c r="A26" s="1006"/>
      <c r="B26" s="1010"/>
      <c r="C26" s="766" t="s">
        <v>290</v>
      </c>
      <c r="D26" s="559">
        <v>8718</v>
      </c>
      <c r="E26" s="548">
        <v>8624</v>
      </c>
      <c r="F26" s="549">
        <f t="shared" si="0"/>
        <v>-94</v>
      </c>
    </row>
    <row r="27" spans="1:6" ht="15.75">
      <c r="A27" s="1006"/>
      <c r="B27" s="1010"/>
      <c r="C27" s="770" t="s">
        <v>356</v>
      </c>
      <c r="D27" s="559">
        <v>1658</v>
      </c>
      <c r="E27" s="548">
        <v>1491</v>
      </c>
      <c r="F27" s="549">
        <f t="shared" si="0"/>
        <v>-167</v>
      </c>
    </row>
    <row r="28" spans="1:6" ht="15.75">
      <c r="A28" s="1006"/>
      <c r="B28" s="1010"/>
      <c r="C28" s="766" t="s">
        <v>291</v>
      </c>
      <c r="D28" s="559">
        <v>2018</v>
      </c>
      <c r="E28" s="548">
        <v>1950</v>
      </c>
      <c r="F28" s="549">
        <f t="shared" si="0"/>
        <v>-68</v>
      </c>
    </row>
    <row r="29" spans="1:6" ht="30">
      <c r="A29" s="1006"/>
      <c r="B29" s="1010"/>
      <c r="C29" s="771" t="s">
        <v>97</v>
      </c>
      <c r="D29" s="559">
        <v>2826</v>
      </c>
      <c r="E29" s="548">
        <v>2770</v>
      </c>
      <c r="F29" s="549">
        <f t="shared" si="0"/>
        <v>-56</v>
      </c>
    </row>
    <row r="30" spans="1:6" ht="45.75" thickBot="1">
      <c r="A30" s="1006"/>
      <c r="B30" s="1011"/>
      <c r="C30" s="771" t="s">
        <v>292</v>
      </c>
      <c r="D30" s="560">
        <v>1863</v>
      </c>
      <c r="E30" s="550">
        <v>2013</v>
      </c>
      <c r="F30" s="551">
        <f t="shared" si="0"/>
        <v>150</v>
      </c>
    </row>
    <row r="31" spans="1:6" ht="15.75">
      <c r="A31" s="1006"/>
      <c r="B31" s="772" t="s">
        <v>99</v>
      </c>
      <c r="C31" s="773"/>
      <c r="D31" s="558">
        <v>4158</v>
      </c>
      <c r="E31" s="546">
        <v>3732</v>
      </c>
      <c r="F31" s="547">
        <f t="shared" si="0"/>
        <v>-426</v>
      </c>
    </row>
    <row r="32" spans="1:6" ht="15.75">
      <c r="A32" s="1006"/>
      <c r="B32" s="765" t="s">
        <v>100</v>
      </c>
      <c r="C32" s="766"/>
      <c r="D32" s="559">
        <v>14075</v>
      </c>
      <c r="E32" s="548">
        <v>14295</v>
      </c>
      <c r="F32" s="549">
        <f t="shared" si="0"/>
        <v>220</v>
      </c>
    </row>
    <row r="33" spans="1:6" ht="15.75">
      <c r="A33" s="1006"/>
      <c r="B33" s="765" t="s">
        <v>101</v>
      </c>
      <c r="C33" s="766"/>
      <c r="D33" s="559">
        <v>78</v>
      </c>
      <c r="E33" s="548">
        <v>36</v>
      </c>
      <c r="F33" s="549">
        <f t="shared" si="0"/>
        <v>-42</v>
      </c>
    </row>
    <row r="34" spans="1:6" ht="15.75">
      <c r="A34" s="1006"/>
      <c r="B34" s="765" t="s">
        <v>102</v>
      </c>
      <c r="C34" s="766"/>
      <c r="D34" s="559">
        <v>2737</v>
      </c>
      <c r="E34" s="548">
        <v>2839</v>
      </c>
      <c r="F34" s="549">
        <f t="shared" si="0"/>
        <v>102</v>
      </c>
    </row>
    <row r="35" spans="1:6" ht="15.75">
      <c r="A35" s="1006"/>
      <c r="B35" s="1012" t="s">
        <v>293</v>
      </c>
      <c r="C35" s="1013"/>
      <c r="D35" s="559">
        <v>3273</v>
      </c>
      <c r="E35" s="548">
        <v>3597</v>
      </c>
      <c r="F35" s="549">
        <f t="shared" si="0"/>
        <v>324</v>
      </c>
    </row>
    <row r="36" spans="1:6" ht="15.75">
      <c r="A36" s="1006"/>
      <c r="B36" s="765" t="s">
        <v>103</v>
      </c>
      <c r="C36" s="766"/>
      <c r="D36" s="559">
        <v>54960</v>
      </c>
      <c r="E36" s="548">
        <v>52725</v>
      </c>
      <c r="F36" s="549">
        <f t="shared" si="0"/>
        <v>-2235</v>
      </c>
    </row>
    <row r="37" spans="1:6" ht="15.75">
      <c r="A37" s="1006"/>
      <c r="B37" s="767" t="s">
        <v>105</v>
      </c>
      <c r="C37" s="768"/>
      <c r="D37" s="559">
        <v>11769</v>
      </c>
      <c r="E37" s="548">
        <v>13803</v>
      </c>
      <c r="F37" s="549">
        <f t="shared" si="0"/>
        <v>2034</v>
      </c>
    </row>
    <row r="38" spans="1:6" ht="15.75">
      <c r="A38" s="1006"/>
      <c r="B38" s="765" t="s">
        <v>106</v>
      </c>
      <c r="C38" s="766"/>
      <c r="D38" s="559">
        <v>342</v>
      </c>
      <c r="E38" s="548">
        <v>283</v>
      </c>
      <c r="F38" s="549">
        <f t="shared" si="0"/>
        <v>-59</v>
      </c>
    </row>
    <row r="39" spans="1:6" ht="15.75">
      <c r="A39" s="1006"/>
      <c r="B39" s="765" t="s">
        <v>107</v>
      </c>
      <c r="C39" s="766"/>
      <c r="D39" s="559">
        <v>714</v>
      </c>
      <c r="E39" s="548">
        <v>956</v>
      </c>
      <c r="F39" s="549">
        <f t="shared" si="0"/>
        <v>242</v>
      </c>
    </row>
    <row r="40" spans="1:6" ht="15.75">
      <c r="A40" s="1006"/>
      <c r="B40" s="767" t="s">
        <v>108</v>
      </c>
      <c r="C40" s="768"/>
      <c r="D40" s="559">
        <v>1625</v>
      </c>
      <c r="E40" s="548">
        <v>1606</v>
      </c>
      <c r="F40" s="549">
        <f t="shared" si="0"/>
        <v>-19</v>
      </c>
    </row>
    <row r="41" spans="1:6" ht="15.75">
      <c r="A41" s="1006"/>
      <c r="B41" s="765" t="s">
        <v>109</v>
      </c>
      <c r="C41" s="766"/>
      <c r="D41" s="559">
        <v>2549</v>
      </c>
      <c r="E41" s="548">
        <v>2339</v>
      </c>
      <c r="F41" s="549">
        <f t="shared" si="0"/>
        <v>-210</v>
      </c>
    </row>
    <row r="42" spans="1:6" ht="16.5" thickBot="1">
      <c r="A42" s="1006"/>
      <c r="B42" s="774" t="s">
        <v>110</v>
      </c>
      <c r="C42" s="775"/>
      <c r="D42" s="561">
        <v>5985</v>
      </c>
      <c r="E42" s="562">
        <v>6674</v>
      </c>
      <c r="F42" s="563">
        <f t="shared" si="0"/>
        <v>689</v>
      </c>
    </row>
    <row r="43" spans="1:6" ht="16.5" thickBot="1">
      <c r="A43" s="992" t="s">
        <v>294</v>
      </c>
      <c r="B43" s="993"/>
      <c r="C43" s="994"/>
      <c r="D43" s="564">
        <v>-9394</v>
      </c>
      <c r="E43" s="565">
        <v>-31949</v>
      </c>
      <c r="F43" s="566"/>
    </row>
    <row r="44" spans="1:6" ht="16.5" thickBot="1">
      <c r="A44" s="995" t="s">
        <v>112</v>
      </c>
      <c r="B44" s="996"/>
      <c r="C44" s="997"/>
      <c r="D44" s="555">
        <v>64422</v>
      </c>
      <c r="E44" s="567">
        <v>90120</v>
      </c>
      <c r="F44" s="568">
        <f>E44-D44</f>
        <v>25698</v>
      </c>
    </row>
    <row r="45" spans="1:6" ht="16.5" thickBot="1">
      <c r="A45" s="998" t="s">
        <v>295</v>
      </c>
      <c r="B45" s="999"/>
      <c r="C45" s="1000"/>
      <c r="D45" s="569">
        <v>23874</v>
      </c>
      <c r="E45" s="570">
        <v>25587</v>
      </c>
      <c r="F45" s="571">
        <f>E45-D45</f>
        <v>1713</v>
      </c>
    </row>
    <row r="46" spans="1:6">
      <c r="A46" s="525"/>
      <c r="B46" s="525"/>
      <c r="C46" s="525"/>
    </row>
    <row r="47" spans="1:6">
      <c r="A47" s="107"/>
      <c r="B47" s="107"/>
      <c r="C47" s="107"/>
    </row>
    <row r="48" spans="1:6">
      <c r="A48" s="107" t="s">
        <v>114</v>
      </c>
      <c r="B48" s="107"/>
      <c r="C48" s="107"/>
    </row>
  </sheetData>
  <mergeCells count="16">
    <mergeCell ref="A43:C43"/>
    <mergeCell ref="A44:C44"/>
    <mergeCell ref="A45:C45"/>
    <mergeCell ref="B10:C10"/>
    <mergeCell ref="B11:C11"/>
    <mergeCell ref="A23:A42"/>
    <mergeCell ref="B23:C23"/>
    <mergeCell ref="B24:B30"/>
    <mergeCell ref="B35:C35"/>
    <mergeCell ref="A2:F2"/>
    <mergeCell ref="A3:F3"/>
    <mergeCell ref="A4:D4"/>
    <mergeCell ref="A5:C8"/>
    <mergeCell ref="D5:D8"/>
    <mergeCell ref="E5:E8"/>
    <mergeCell ref="F5:F8"/>
  </mergeCells>
  <pageMargins left="0.25" right="0.25" top="0.75" bottom="0.75" header="0.3" footer="0.3"/>
  <pageSetup paperSize="9" scale="86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/>
  <dimension ref="A1:M61"/>
  <sheetViews>
    <sheetView showGridLines="0" zoomScaleNormal="100" workbookViewId="0">
      <selection activeCell="F8" sqref="F8"/>
    </sheetView>
  </sheetViews>
  <sheetFormatPr defaultRowHeight="12.75"/>
  <cols>
    <col min="1" max="1" width="35" customWidth="1"/>
    <col min="2" max="2" width="16.5703125" customWidth="1"/>
    <col min="3" max="3" width="22.28515625" customWidth="1"/>
    <col min="4" max="4" width="20.140625" customWidth="1"/>
    <col min="5" max="5" width="7" customWidth="1"/>
  </cols>
  <sheetData>
    <row r="1" spans="1:4" ht="15">
      <c r="D1" s="5" t="s">
        <v>170</v>
      </c>
    </row>
    <row r="2" spans="1:4" ht="15" customHeight="1">
      <c r="A2" s="957" t="s">
        <v>171</v>
      </c>
      <c r="B2" s="957"/>
      <c r="C2" s="957"/>
      <c r="D2" s="957"/>
    </row>
    <row r="3" spans="1:4" ht="12.75" customHeight="1">
      <c r="A3" s="957"/>
      <c r="B3" s="957"/>
      <c r="C3" s="957"/>
      <c r="D3" s="957"/>
    </row>
    <row r="4" spans="1:4" ht="13.5" customHeight="1">
      <c r="A4" s="957" t="s">
        <v>357</v>
      </c>
      <c r="B4" s="957"/>
      <c r="C4" s="957"/>
      <c r="D4" s="957"/>
    </row>
    <row r="5" spans="1:4" ht="13.5" customHeight="1">
      <c r="A5" s="103"/>
      <c r="B5" s="103"/>
      <c r="C5" s="103"/>
      <c r="D5" s="103"/>
    </row>
    <row r="6" spans="1:4" ht="9" customHeight="1" thickBot="1">
      <c r="D6" s="747"/>
    </row>
    <row r="7" spans="1:4" ht="12.75" customHeight="1">
      <c r="A7" s="889" t="s">
        <v>34</v>
      </c>
      <c r="B7" s="960" t="s">
        <v>172</v>
      </c>
      <c r="C7" s="960" t="s">
        <v>235</v>
      </c>
      <c r="D7" s="960" t="s">
        <v>173</v>
      </c>
    </row>
    <row r="8" spans="1:4" ht="48.75" customHeight="1" thickBot="1">
      <c r="A8" s="891"/>
      <c r="B8" s="961"/>
      <c r="C8" s="961"/>
      <c r="D8" s="961"/>
    </row>
    <row r="9" spans="1:4" ht="12.75" customHeight="1">
      <c r="A9" s="891"/>
      <c r="B9" s="960"/>
      <c r="C9" s="1017"/>
      <c r="D9" s="961"/>
    </row>
    <row r="10" spans="1:4" ht="2.25" customHeight="1" thickBot="1">
      <c r="A10" s="891"/>
      <c r="B10" s="962"/>
      <c r="C10" s="1018"/>
      <c r="D10" s="962"/>
    </row>
    <row r="11" spans="1:4" ht="18" customHeight="1" thickBot="1">
      <c r="A11" s="106"/>
      <c r="B11" s="1014" t="s">
        <v>364</v>
      </c>
      <c r="C11" s="1015"/>
      <c r="D11" s="1016"/>
    </row>
    <row r="12" spans="1:4" ht="17.25" customHeight="1" thickBot="1">
      <c r="A12" s="209" t="s">
        <v>164</v>
      </c>
      <c r="B12" s="210">
        <v>3911</v>
      </c>
      <c r="C12" s="172">
        <v>1970</v>
      </c>
      <c r="D12" s="211">
        <f>B12/C12</f>
        <v>1.9852791878172589</v>
      </c>
    </row>
    <row r="13" spans="1:4" ht="15">
      <c r="A13" s="174" t="s">
        <v>14</v>
      </c>
      <c r="B13" s="175">
        <v>609</v>
      </c>
      <c r="C13" s="176">
        <v>458</v>
      </c>
      <c r="D13" s="212">
        <f t="shared" ref="D13:D47" si="0">B13/C13</f>
        <v>1.3296943231441047</v>
      </c>
    </row>
    <row r="14" spans="1:4" ht="15">
      <c r="A14" s="178" t="s">
        <v>17</v>
      </c>
      <c r="B14" s="179">
        <v>404</v>
      </c>
      <c r="C14" s="180">
        <v>219</v>
      </c>
      <c r="D14" s="213">
        <f t="shared" si="0"/>
        <v>1.8447488584474885</v>
      </c>
    </row>
    <row r="15" spans="1:4" ht="15">
      <c r="A15" s="182" t="s">
        <v>2</v>
      </c>
      <c r="B15" s="179">
        <v>427</v>
      </c>
      <c r="C15" s="180">
        <v>259</v>
      </c>
      <c r="D15" s="214">
        <f t="shared" si="0"/>
        <v>1.6486486486486487</v>
      </c>
    </row>
    <row r="16" spans="1:4" ht="15">
      <c r="A16" s="182" t="s">
        <v>18</v>
      </c>
      <c r="B16" s="179">
        <v>323</v>
      </c>
      <c r="C16" s="176">
        <v>76</v>
      </c>
      <c r="D16" s="213">
        <f t="shared" si="0"/>
        <v>4.25</v>
      </c>
    </row>
    <row r="17" spans="1:4" ht="15">
      <c r="A17" s="178" t="s">
        <v>19</v>
      </c>
      <c r="B17" s="179">
        <v>414</v>
      </c>
      <c r="C17" s="180">
        <v>133</v>
      </c>
      <c r="D17" s="214">
        <f t="shared" si="0"/>
        <v>3.1127819548872182</v>
      </c>
    </row>
    <row r="18" spans="1:4" ht="15">
      <c r="A18" s="178" t="s">
        <v>22</v>
      </c>
      <c r="B18" s="179">
        <v>406</v>
      </c>
      <c r="C18" s="180">
        <v>242</v>
      </c>
      <c r="D18" s="213">
        <f t="shared" si="0"/>
        <v>1.6776859504132231</v>
      </c>
    </row>
    <row r="19" spans="1:4" ht="15">
      <c r="A19" s="178" t="s">
        <v>23</v>
      </c>
      <c r="B19" s="179">
        <v>406</v>
      </c>
      <c r="C19" s="180">
        <v>98</v>
      </c>
      <c r="D19" s="214">
        <f t="shared" si="0"/>
        <v>4.1428571428571432</v>
      </c>
    </row>
    <row r="20" spans="1:4" ht="15">
      <c r="A20" s="178" t="s">
        <v>13</v>
      </c>
      <c r="B20" s="179">
        <v>459</v>
      </c>
      <c r="C20" s="180">
        <v>168</v>
      </c>
      <c r="D20" s="213">
        <f t="shared" si="0"/>
        <v>2.7321428571428572</v>
      </c>
    </row>
    <row r="21" spans="1:4" ht="15.75" thickBot="1">
      <c r="A21" s="184" t="s">
        <v>28</v>
      </c>
      <c r="B21" s="185">
        <v>463</v>
      </c>
      <c r="C21" s="176">
        <v>317</v>
      </c>
      <c r="D21" s="215">
        <f t="shared" si="0"/>
        <v>1.4605678233438486</v>
      </c>
    </row>
    <row r="22" spans="1:4" ht="15.75" thickBot="1">
      <c r="A22" s="216" t="s">
        <v>40</v>
      </c>
      <c r="B22" s="217">
        <v>2974</v>
      </c>
      <c r="C22" s="189">
        <v>1400</v>
      </c>
      <c r="D22" s="211">
        <f t="shared" si="0"/>
        <v>2.1242857142857141</v>
      </c>
    </row>
    <row r="23" spans="1:4" ht="15">
      <c r="A23" s="196" t="s">
        <v>1</v>
      </c>
      <c r="B23" s="175">
        <v>612</v>
      </c>
      <c r="C23" s="176">
        <v>281</v>
      </c>
      <c r="D23" s="212">
        <f t="shared" si="0"/>
        <v>2.1779359430604983</v>
      </c>
    </row>
    <row r="24" spans="1:4" ht="15">
      <c r="A24" s="178" t="s">
        <v>16</v>
      </c>
      <c r="B24" s="179">
        <v>326</v>
      </c>
      <c r="C24" s="180">
        <v>161</v>
      </c>
      <c r="D24" s="213">
        <f t="shared" si="0"/>
        <v>2.0248447204968945</v>
      </c>
    </row>
    <row r="25" spans="1:4" ht="15">
      <c r="A25" s="182" t="s">
        <v>3</v>
      </c>
      <c r="B25" s="179">
        <v>624</v>
      </c>
      <c r="C25" s="180">
        <v>343</v>
      </c>
      <c r="D25" s="213">
        <f t="shared" si="0"/>
        <v>1.8192419825072885</v>
      </c>
    </row>
    <row r="26" spans="1:4" ht="15">
      <c r="A26" s="190" t="s">
        <v>21</v>
      </c>
      <c r="B26" s="185">
        <v>450</v>
      </c>
      <c r="C26" s="176">
        <v>135</v>
      </c>
      <c r="D26" s="214">
        <f t="shared" si="0"/>
        <v>3.3333333333333335</v>
      </c>
    </row>
    <row r="27" spans="1:4" ht="15">
      <c r="A27" s="178" t="s">
        <v>4</v>
      </c>
      <c r="B27" s="179">
        <v>604</v>
      </c>
      <c r="C27" s="180">
        <v>323</v>
      </c>
      <c r="D27" s="213">
        <f t="shared" si="0"/>
        <v>1.8699690402476781</v>
      </c>
    </row>
    <row r="28" spans="1:4" ht="15.75" thickBot="1">
      <c r="A28" s="191" t="s">
        <v>7</v>
      </c>
      <c r="B28" s="192">
        <v>358</v>
      </c>
      <c r="C28" s="186">
        <v>157</v>
      </c>
      <c r="D28" s="215">
        <f t="shared" si="0"/>
        <v>2.2802547770700636</v>
      </c>
    </row>
    <row r="29" spans="1:4" ht="15.75" thickBot="1">
      <c r="A29" s="218" t="s">
        <v>165</v>
      </c>
      <c r="B29" s="217">
        <v>5399</v>
      </c>
      <c r="C29" s="189">
        <v>2546</v>
      </c>
      <c r="D29" s="211">
        <f t="shared" si="0"/>
        <v>2.1205813040062842</v>
      </c>
    </row>
    <row r="30" spans="1:4" ht="15">
      <c r="A30" s="178" t="s">
        <v>15</v>
      </c>
      <c r="B30" s="179">
        <v>705</v>
      </c>
      <c r="C30" s="180">
        <v>317</v>
      </c>
      <c r="D30" s="212">
        <f t="shared" si="0"/>
        <v>2.22397476340694</v>
      </c>
    </row>
    <row r="31" spans="1:4" ht="15">
      <c r="A31" s="174" t="s">
        <v>20</v>
      </c>
      <c r="B31" s="175">
        <v>1527</v>
      </c>
      <c r="C31" s="176">
        <v>267</v>
      </c>
      <c r="D31" s="213">
        <f t="shared" si="0"/>
        <v>5.7191011235955056</v>
      </c>
    </row>
    <row r="32" spans="1:4" ht="15">
      <c r="A32" s="184" t="s">
        <v>26</v>
      </c>
      <c r="B32" s="185">
        <v>1082</v>
      </c>
      <c r="C32" s="186">
        <v>722</v>
      </c>
      <c r="D32" s="213">
        <f t="shared" si="0"/>
        <v>1.4986149584487534</v>
      </c>
    </row>
    <row r="33" spans="1:4" ht="15">
      <c r="A33" s="376" t="s">
        <v>232</v>
      </c>
      <c r="B33" s="179">
        <v>479</v>
      </c>
      <c r="C33" s="180">
        <v>163</v>
      </c>
      <c r="D33" s="214">
        <f t="shared" si="0"/>
        <v>2.9386503067484662</v>
      </c>
    </row>
    <row r="34" spans="1:4" ht="15">
      <c r="A34" s="196" t="s">
        <v>233</v>
      </c>
      <c r="B34" s="175">
        <v>866</v>
      </c>
      <c r="C34" s="176">
        <v>579</v>
      </c>
      <c r="D34" s="213">
        <f t="shared" si="0"/>
        <v>1.4956822107081174</v>
      </c>
    </row>
    <row r="35" spans="1:4" ht="15.75" thickBot="1">
      <c r="A35" s="178" t="s">
        <v>27</v>
      </c>
      <c r="B35" s="179">
        <v>740</v>
      </c>
      <c r="C35" s="180">
        <v>498</v>
      </c>
      <c r="D35" s="215">
        <f t="shared" si="0"/>
        <v>1.4859437751004017</v>
      </c>
    </row>
    <row r="36" spans="1:4" ht="15.75" thickBot="1">
      <c r="A36" s="219" t="s">
        <v>166</v>
      </c>
      <c r="B36" s="217">
        <v>3035</v>
      </c>
      <c r="C36" s="189">
        <v>1921</v>
      </c>
      <c r="D36" s="211">
        <f t="shared" si="0"/>
        <v>1.5799062988027068</v>
      </c>
    </row>
    <row r="37" spans="1:4" ht="15">
      <c r="A37" s="174" t="s">
        <v>5</v>
      </c>
      <c r="B37" s="175">
        <v>237</v>
      </c>
      <c r="C37" s="176">
        <v>71</v>
      </c>
      <c r="D37" s="212">
        <f t="shared" si="0"/>
        <v>3.3380281690140845</v>
      </c>
    </row>
    <row r="38" spans="1:4" ht="15">
      <c r="A38" s="178" t="s">
        <v>24</v>
      </c>
      <c r="B38" s="179">
        <v>702</v>
      </c>
      <c r="C38" s="180">
        <v>266</v>
      </c>
      <c r="D38" s="213">
        <f t="shared" si="0"/>
        <v>2.6390977443609023</v>
      </c>
    </row>
    <row r="39" spans="1:4" ht="15">
      <c r="A39" s="174" t="s">
        <v>6</v>
      </c>
      <c r="B39" s="175">
        <v>408</v>
      </c>
      <c r="C39" s="176">
        <v>145</v>
      </c>
      <c r="D39" s="213">
        <f t="shared" si="0"/>
        <v>2.8137931034482757</v>
      </c>
    </row>
    <row r="40" spans="1:4" ht="15">
      <c r="A40" s="178" t="s">
        <v>25</v>
      </c>
      <c r="B40" s="179">
        <v>334</v>
      </c>
      <c r="C40" s="180">
        <v>198</v>
      </c>
      <c r="D40" s="214">
        <f t="shared" si="0"/>
        <v>1.6868686868686869</v>
      </c>
    </row>
    <row r="41" spans="1:4" ht="15">
      <c r="A41" s="182" t="s">
        <v>8</v>
      </c>
      <c r="B41" s="179">
        <v>260</v>
      </c>
      <c r="C41" s="180">
        <v>156</v>
      </c>
      <c r="D41" s="213">
        <f t="shared" si="0"/>
        <v>1.6666666666666667</v>
      </c>
    </row>
    <row r="42" spans="1:4" ht="15">
      <c r="A42" s="178" t="s">
        <v>9</v>
      </c>
      <c r="B42" s="179">
        <v>474</v>
      </c>
      <c r="C42" s="180">
        <v>175</v>
      </c>
      <c r="D42" s="214">
        <f t="shared" si="0"/>
        <v>2.7085714285714286</v>
      </c>
    </row>
    <row r="43" spans="1:4" ht="15">
      <c r="A43" s="178" t="s">
        <v>10</v>
      </c>
      <c r="B43" s="179">
        <v>299</v>
      </c>
      <c r="C43" s="180">
        <v>170</v>
      </c>
      <c r="D43" s="213">
        <f t="shared" si="0"/>
        <v>1.7588235294117647</v>
      </c>
    </row>
    <row r="44" spans="1:4" ht="15.75" thickBot="1">
      <c r="A44" s="196" t="s">
        <v>12</v>
      </c>
      <c r="B44" s="175">
        <v>321</v>
      </c>
      <c r="C44" s="176">
        <v>740</v>
      </c>
      <c r="D44" s="215">
        <f t="shared" si="0"/>
        <v>0.43378378378378379</v>
      </c>
    </row>
    <row r="45" spans="1:4" ht="15.75" thickBot="1">
      <c r="A45" s="219" t="s">
        <v>167</v>
      </c>
      <c r="B45" s="217">
        <v>2058</v>
      </c>
      <c r="C45" s="189">
        <v>1483</v>
      </c>
      <c r="D45" s="211">
        <f t="shared" si="0"/>
        <v>1.387727579231288</v>
      </c>
    </row>
    <row r="46" spans="1:4" ht="15.75" thickBot="1">
      <c r="A46" s="198" t="s">
        <v>11</v>
      </c>
      <c r="B46" s="199">
        <v>2058</v>
      </c>
      <c r="C46" s="201">
        <v>1483</v>
      </c>
      <c r="D46" s="220">
        <f t="shared" si="0"/>
        <v>1.387727579231288</v>
      </c>
    </row>
    <row r="47" spans="1:4" ht="29.25" customHeight="1" thickBot="1">
      <c r="A47" s="221" t="s">
        <v>168</v>
      </c>
      <c r="B47" s="222">
        <v>17377</v>
      </c>
      <c r="C47" s="222">
        <v>9320</v>
      </c>
      <c r="D47" s="211">
        <f t="shared" si="0"/>
        <v>1.8644849785407724</v>
      </c>
    </row>
    <row r="48" spans="1:4" ht="20.25" customHeight="1">
      <c r="A48" s="2"/>
      <c r="B48" s="204"/>
      <c r="C48" s="205"/>
    </row>
    <row r="49" spans="1:13" ht="15" customHeight="1">
      <c r="A49" s="1" t="s">
        <v>169</v>
      </c>
      <c r="C49" s="206"/>
    </row>
    <row r="50" spans="1:13" ht="21" customHeight="1">
      <c r="E50" s="43"/>
    </row>
    <row r="51" spans="1:13" ht="23.25" customHeight="1"/>
    <row r="52" spans="1:13" ht="15" customHeight="1"/>
    <row r="58" spans="1:13">
      <c r="A58" s="1"/>
      <c r="B58" s="1"/>
      <c r="C58" s="207"/>
    </row>
    <row r="61" spans="1:13" s="169" customFormat="1">
      <c r="A61"/>
      <c r="B61"/>
      <c r="C61"/>
      <c r="D61"/>
      <c r="E61"/>
      <c r="F61"/>
      <c r="G61"/>
      <c r="H61"/>
      <c r="I61"/>
      <c r="J61"/>
      <c r="K61"/>
      <c r="L61"/>
      <c r="M61"/>
    </row>
  </sheetData>
  <mergeCells count="7">
    <mergeCell ref="B11:D11"/>
    <mergeCell ref="A2:D3"/>
    <mergeCell ref="A4:D4"/>
    <mergeCell ref="A7:A10"/>
    <mergeCell ref="B7:B10"/>
    <mergeCell ref="C7:C10"/>
    <mergeCell ref="D7:D10"/>
  </mergeCells>
  <phoneticPr fontId="41" type="noConversion"/>
  <printOptions horizontalCentered="1" verticalCentered="1" gridLinesSet="0"/>
  <pageMargins left="0.25" right="0.25" top="0.75" bottom="0.75" header="0.3" footer="0.3"/>
  <pageSetup paperSize="9" scale="90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3"/>
  <dimension ref="A1:M47"/>
  <sheetViews>
    <sheetView showGridLines="0" topLeftCell="A10" zoomScaleNormal="100" workbookViewId="0">
      <selection activeCell="A36" sqref="A36:XFD36"/>
    </sheetView>
  </sheetViews>
  <sheetFormatPr defaultRowHeight="12.75"/>
  <cols>
    <col min="1" max="1" width="18.85546875" customWidth="1"/>
    <col min="2" max="2" width="13.5703125" customWidth="1"/>
    <col min="3" max="3" width="11.5703125" customWidth="1"/>
    <col min="4" max="4" width="0.42578125" hidden="1" customWidth="1"/>
    <col min="5" max="5" width="0.28515625" hidden="1" customWidth="1"/>
    <col min="6" max="6" width="32.5703125" hidden="1" customWidth="1"/>
    <col min="7" max="7" width="20.5703125" hidden="1" customWidth="1"/>
    <col min="8" max="8" width="0.140625" hidden="1" customWidth="1"/>
    <col min="9" max="9" width="13.140625" customWidth="1"/>
    <col min="10" max="10" width="11" customWidth="1"/>
    <col min="11" max="11" width="12.7109375" customWidth="1"/>
    <col min="12" max="12" width="11.5703125" customWidth="1"/>
  </cols>
  <sheetData>
    <row r="1" spans="1:13">
      <c r="J1" s="223"/>
      <c r="K1" s="966" t="s">
        <v>174</v>
      </c>
      <c r="L1" s="966"/>
    </row>
    <row r="2" spans="1:13">
      <c r="J2" s="223"/>
      <c r="K2" s="108"/>
      <c r="L2" s="108"/>
    </row>
    <row r="3" spans="1:13" ht="15">
      <c r="A3" s="776" t="s">
        <v>236</v>
      </c>
      <c r="B3" s="776"/>
      <c r="C3" s="776"/>
      <c r="D3" s="776"/>
      <c r="E3" s="776"/>
      <c r="F3" s="776"/>
      <c r="G3" s="776"/>
      <c r="H3" s="776"/>
      <c r="I3" s="776"/>
      <c r="J3" s="776"/>
      <c r="K3" s="776"/>
      <c r="L3" s="776"/>
    </row>
    <row r="4" spans="1:13" ht="18" customHeight="1">
      <c r="A4" s="776" t="s">
        <v>175</v>
      </c>
      <c r="B4" s="776"/>
      <c r="C4" s="776"/>
      <c r="D4" s="776"/>
      <c r="E4" s="776"/>
      <c r="F4" s="776"/>
      <c r="G4" s="776"/>
      <c r="H4" s="776"/>
      <c r="I4" s="776"/>
      <c r="J4" s="776"/>
      <c r="K4" s="776"/>
      <c r="L4" s="776"/>
    </row>
    <row r="5" spans="1:13" ht="12" customHeight="1">
      <c r="A5" s="1025" t="s">
        <v>176</v>
      </c>
      <c r="B5" s="1025"/>
      <c r="C5" s="1025"/>
      <c r="D5" s="1025"/>
      <c r="E5" s="1025"/>
      <c r="F5" s="1025"/>
      <c r="G5" s="1025"/>
      <c r="H5" s="1025"/>
      <c r="I5" s="1025"/>
      <c r="J5" s="1025"/>
      <c r="K5" s="1025"/>
      <c r="L5" s="1025"/>
    </row>
    <row r="6" spans="1:13" ht="9" customHeight="1" thickBot="1">
      <c r="A6" s="147"/>
      <c r="B6" s="147"/>
      <c r="C6" s="147"/>
      <c r="D6" s="746" t="s">
        <v>299</v>
      </c>
      <c r="E6" s="147"/>
    </row>
    <row r="7" spans="1:13" ht="14.25" thickTop="1" thickBot="1">
      <c r="A7" s="148"/>
      <c r="B7" s="1019" t="s">
        <v>342</v>
      </c>
      <c r="C7" s="1020"/>
      <c r="D7" s="224"/>
      <c r="E7" s="224"/>
      <c r="F7" s="225"/>
      <c r="G7" s="225"/>
      <c r="H7" s="225"/>
      <c r="I7" s="1021" t="s">
        <v>358</v>
      </c>
      <c r="J7" s="1020"/>
      <c r="K7" s="1022" t="s">
        <v>359</v>
      </c>
      <c r="L7" s="1023"/>
    </row>
    <row r="8" spans="1:13" ht="16.5" customHeight="1" thickTop="1" thickBot="1">
      <c r="A8" s="152" t="s">
        <v>177</v>
      </c>
      <c r="B8" s="1027" t="s">
        <v>178</v>
      </c>
      <c r="C8" s="1029" t="s">
        <v>179</v>
      </c>
      <c r="D8" s="104"/>
      <c r="E8" s="104"/>
      <c r="F8" s="151"/>
      <c r="G8" s="151"/>
      <c r="H8" s="151"/>
      <c r="I8" s="1027" t="s">
        <v>178</v>
      </c>
      <c r="J8" s="1029" t="s">
        <v>179</v>
      </c>
      <c r="K8" s="1036" t="s">
        <v>178</v>
      </c>
      <c r="L8" s="1039" t="s">
        <v>179</v>
      </c>
    </row>
    <row r="9" spans="1:13">
      <c r="A9" s="627"/>
      <c r="B9" s="872"/>
      <c r="C9" s="1030"/>
      <c r="D9" s="226"/>
      <c r="E9" s="226"/>
      <c r="F9" s="151"/>
      <c r="G9" s="151"/>
      <c r="H9" s="151"/>
      <c r="I9" s="1032"/>
      <c r="J9" s="1034"/>
      <c r="K9" s="1037"/>
      <c r="L9" s="1040"/>
    </row>
    <row r="10" spans="1:13" ht="13.5" thickBot="1">
      <c r="A10" s="628"/>
      <c r="B10" s="1028"/>
      <c r="C10" s="1031"/>
      <c r="D10" s="227"/>
      <c r="E10" s="227"/>
      <c r="F10" s="228"/>
      <c r="G10" s="228"/>
      <c r="H10" s="228"/>
      <c r="I10" s="1033"/>
      <c r="J10" s="1035"/>
      <c r="K10" s="1038"/>
      <c r="L10" s="1041"/>
    </row>
    <row r="11" spans="1:13" ht="17.25" thickTop="1" thickBot="1">
      <c r="A11" s="629" t="s">
        <v>180</v>
      </c>
      <c r="B11" s="676">
        <v>13</v>
      </c>
      <c r="C11" s="230">
        <v>100</v>
      </c>
      <c r="D11" s="231"/>
      <c r="E11" s="231"/>
      <c r="F11" s="232"/>
      <c r="G11" s="232"/>
      <c r="H11" s="232"/>
      <c r="I11" s="229">
        <v>11.5</v>
      </c>
      <c r="J11" s="230">
        <v>100</v>
      </c>
      <c r="K11" s="233">
        <v>11.3</v>
      </c>
      <c r="L11" s="234">
        <v>100</v>
      </c>
    </row>
    <row r="12" spans="1:13" ht="15.75" customHeight="1" thickTop="1" thickBot="1">
      <c r="A12" s="630" t="s">
        <v>181</v>
      </c>
      <c r="B12" s="677">
        <v>12.8</v>
      </c>
      <c r="C12" s="230">
        <f>B12/$B$11*100</f>
        <v>98.461538461538467</v>
      </c>
      <c r="D12" s="236"/>
      <c r="E12" s="236"/>
      <c r="F12" s="237"/>
      <c r="G12" s="237"/>
      <c r="H12" s="237"/>
      <c r="I12" s="235">
        <v>10.9</v>
      </c>
      <c r="J12" s="230">
        <f>I12/$I$11*100</f>
        <v>94.782608695652186</v>
      </c>
      <c r="K12" s="726">
        <v>10.6</v>
      </c>
      <c r="L12" s="234">
        <f>K12/K11*100</f>
        <v>93.805309734513258</v>
      </c>
    </row>
    <row r="13" spans="1:13" ht="14.25" customHeight="1" thickTop="1">
      <c r="A13" s="631" t="s">
        <v>182</v>
      </c>
      <c r="B13" s="678">
        <v>12.3</v>
      </c>
      <c r="C13" s="658">
        <f>B13/$B$11*100</f>
        <v>94.615384615384627</v>
      </c>
      <c r="D13" s="368"/>
      <c r="E13" s="368"/>
      <c r="F13" s="369"/>
      <c r="G13" s="369"/>
      <c r="H13" s="369"/>
      <c r="I13" s="351">
        <v>9.1999999999999993</v>
      </c>
      <c r="J13" s="352">
        <f>I13/$I$11*100</f>
        <v>80</v>
      </c>
      <c r="K13" s="358">
        <v>9</v>
      </c>
      <c r="L13" s="366">
        <f>K13/$K$11*100</f>
        <v>79.646017699115035</v>
      </c>
    </row>
    <row r="14" spans="1:13" ht="14.25" customHeight="1" thickBot="1">
      <c r="A14" s="632" t="s">
        <v>183</v>
      </c>
      <c r="B14" s="679">
        <v>19.2</v>
      </c>
      <c r="C14" s="659">
        <f>B14/$B$11*100</f>
        <v>147.69230769230768</v>
      </c>
      <c r="D14" s="240"/>
      <c r="E14" s="240"/>
      <c r="F14" s="239"/>
      <c r="G14" s="239"/>
      <c r="H14" s="239"/>
      <c r="I14" s="353">
        <v>16.600000000000001</v>
      </c>
      <c r="J14" s="354">
        <f>I14/$I$11*100</f>
        <v>144.34782608695653</v>
      </c>
      <c r="K14" s="355">
        <v>16</v>
      </c>
      <c r="L14" s="356">
        <f t="shared" ref="L14:L42" si="0">K14/$K$11*100</f>
        <v>141.59292035398229</v>
      </c>
    </row>
    <row r="15" spans="1:13" ht="12.75" customHeight="1">
      <c r="A15" s="633" t="s">
        <v>1</v>
      </c>
      <c r="B15" s="680">
        <v>14.9</v>
      </c>
      <c r="C15" s="659">
        <f t="shared" ref="C15:C40" si="1">B15/$B$11*100</f>
        <v>114.61538461538461</v>
      </c>
      <c r="D15" s="241"/>
      <c r="E15" s="241"/>
      <c r="F15" s="239"/>
      <c r="G15" s="239"/>
      <c r="H15" s="239"/>
      <c r="I15" s="357">
        <v>13.8</v>
      </c>
      <c r="J15" s="354">
        <f t="shared" ref="J15:J41" si="2">I15/$I$11*100</f>
        <v>120</v>
      </c>
      <c r="K15" s="355">
        <v>13.7</v>
      </c>
      <c r="L15" s="356">
        <f t="shared" si="0"/>
        <v>121.23893805309733</v>
      </c>
    </row>
    <row r="16" spans="1:13" ht="13.5" customHeight="1">
      <c r="A16" s="632" t="s">
        <v>184</v>
      </c>
      <c r="B16" s="679">
        <v>26.7</v>
      </c>
      <c r="C16" s="659">
        <f t="shared" si="1"/>
        <v>205.38461538461536</v>
      </c>
      <c r="D16" s="241"/>
      <c r="E16" s="241"/>
      <c r="F16" s="239"/>
      <c r="G16" s="239"/>
      <c r="H16" s="239"/>
      <c r="I16" s="353">
        <v>23.4</v>
      </c>
      <c r="J16" s="354">
        <f t="shared" si="2"/>
        <v>203.47826086956519</v>
      </c>
      <c r="K16" s="358">
        <v>23.3</v>
      </c>
      <c r="L16" s="356">
        <f t="shared" si="0"/>
        <v>206.19469026548671</v>
      </c>
      <c r="M16" s="574"/>
    </row>
    <row r="17" spans="1:12" ht="13.5" customHeight="1">
      <c r="A17" s="632" t="s">
        <v>185</v>
      </c>
      <c r="B17" s="680">
        <v>22.3</v>
      </c>
      <c r="C17" s="659">
        <f t="shared" si="1"/>
        <v>171.53846153846155</v>
      </c>
      <c r="D17" s="238"/>
      <c r="E17" s="238"/>
      <c r="F17" s="239"/>
      <c r="G17" s="239"/>
      <c r="H17" s="239"/>
      <c r="I17" s="357">
        <v>20</v>
      </c>
      <c r="J17" s="354">
        <f t="shared" si="2"/>
        <v>173.91304347826087</v>
      </c>
      <c r="K17" s="355">
        <v>18.5</v>
      </c>
      <c r="L17" s="356">
        <f t="shared" si="0"/>
        <v>163.71681415929203</v>
      </c>
    </row>
    <row r="18" spans="1:12" ht="13.5" customHeight="1">
      <c r="A18" s="634" t="s">
        <v>186</v>
      </c>
      <c r="B18" s="679">
        <v>9.1</v>
      </c>
      <c r="C18" s="659">
        <f t="shared" si="1"/>
        <v>70</v>
      </c>
      <c r="D18" s="238"/>
      <c r="E18" s="238"/>
      <c r="F18" s="239"/>
      <c r="G18" s="239"/>
      <c r="H18" s="239"/>
      <c r="I18" s="353">
        <v>7.3</v>
      </c>
      <c r="J18" s="354">
        <f t="shared" si="2"/>
        <v>63.478260869565219</v>
      </c>
      <c r="K18" s="355">
        <v>7.2</v>
      </c>
      <c r="L18" s="356">
        <f t="shared" si="0"/>
        <v>63.716814159292035</v>
      </c>
    </row>
    <row r="19" spans="1:12">
      <c r="A19" s="633" t="s">
        <v>187</v>
      </c>
      <c r="B19" s="680">
        <v>19.3</v>
      </c>
      <c r="C19" s="659">
        <f t="shared" si="1"/>
        <v>148.46153846153845</v>
      </c>
      <c r="D19" s="238"/>
      <c r="E19" s="238"/>
      <c r="F19" s="239"/>
      <c r="G19" s="239"/>
      <c r="H19" s="239"/>
      <c r="I19" s="357">
        <v>17.100000000000001</v>
      </c>
      <c r="J19" s="354">
        <f t="shared" si="2"/>
        <v>148.69565217391306</v>
      </c>
      <c r="K19" s="358">
        <v>16.600000000000001</v>
      </c>
      <c r="L19" s="356">
        <f t="shared" si="0"/>
        <v>146.90265486725664</v>
      </c>
    </row>
    <row r="20" spans="1:12">
      <c r="A20" s="632" t="s">
        <v>188</v>
      </c>
      <c r="B20" s="679">
        <v>19.600000000000001</v>
      </c>
      <c r="C20" s="659">
        <f t="shared" si="1"/>
        <v>150.7692307692308</v>
      </c>
      <c r="D20" s="241"/>
      <c r="E20" s="241"/>
      <c r="F20" s="239"/>
      <c r="G20" s="239"/>
      <c r="H20" s="239"/>
      <c r="I20" s="353">
        <v>15.7</v>
      </c>
      <c r="J20" s="354">
        <f t="shared" si="2"/>
        <v>136.52173913043478</v>
      </c>
      <c r="K20" s="355">
        <v>15.5</v>
      </c>
      <c r="L20" s="356">
        <f t="shared" si="0"/>
        <v>137.16814159292034</v>
      </c>
    </row>
    <row r="21" spans="1:12">
      <c r="A21" s="632" t="s">
        <v>189</v>
      </c>
      <c r="B21" s="679">
        <v>26.2</v>
      </c>
      <c r="C21" s="659">
        <f t="shared" si="1"/>
        <v>201.53846153846155</v>
      </c>
      <c r="D21" s="241"/>
      <c r="E21" s="241"/>
      <c r="F21" s="239"/>
      <c r="G21" s="239"/>
      <c r="H21" s="239"/>
      <c r="I21" s="353">
        <v>23.6</v>
      </c>
      <c r="J21" s="354">
        <f t="shared" si="2"/>
        <v>205.21739130434784</v>
      </c>
      <c r="K21" s="355">
        <v>23.3</v>
      </c>
      <c r="L21" s="356">
        <f t="shared" si="0"/>
        <v>206.19469026548671</v>
      </c>
    </row>
    <row r="22" spans="1:12">
      <c r="A22" s="634" t="s">
        <v>190</v>
      </c>
      <c r="B22" s="681">
        <v>10.3</v>
      </c>
      <c r="C22" s="659">
        <f t="shared" si="1"/>
        <v>79.230769230769241</v>
      </c>
      <c r="D22" s="241"/>
      <c r="E22" s="241"/>
      <c r="F22" s="242"/>
      <c r="G22" s="242"/>
      <c r="H22" s="242"/>
      <c r="I22" s="359">
        <v>9.6</v>
      </c>
      <c r="J22" s="354">
        <f t="shared" si="2"/>
        <v>83.478260869565219</v>
      </c>
      <c r="K22" s="360">
        <v>9.1</v>
      </c>
      <c r="L22" s="356">
        <f t="shared" si="0"/>
        <v>80.530973451327426</v>
      </c>
    </row>
    <row r="23" spans="1:12">
      <c r="A23" s="634" t="s">
        <v>191</v>
      </c>
      <c r="B23" s="681">
        <v>21.1</v>
      </c>
      <c r="C23" s="659">
        <f t="shared" si="1"/>
        <v>162.30769230769232</v>
      </c>
      <c r="D23" s="243"/>
      <c r="E23" s="243"/>
      <c r="F23" s="242"/>
      <c r="G23" s="242"/>
      <c r="H23" s="242"/>
      <c r="I23" s="359">
        <v>18.600000000000001</v>
      </c>
      <c r="J23" s="354">
        <f t="shared" si="2"/>
        <v>161.73913043478262</v>
      </c>
      <c r="K23" s="360">
        <v>18.2</v>
      </c>
      <c r="L23" s="356">
        <f t="shared" si="0"/>
        <v>161.06194690265485</v>
      </c>
    </row>
    <row r="24" spans="1:12">
      <c r="A24" s="632" t="s">
        <v>192</v>
      </c>
      <c r="B24" s="679">
        <v>21.2</v>
      </c>
      <c r="C24" s="659">
        <f t="shared" si="1"/>
        <v>163.07692307692307</v>
      </c>
      <c r="D24" s="241"/>
      <c r="E24" s="241"/>
      <c r="F24" s="244"/>
      <c r="G24" s="244"/>
      <c r="H24" s="244"/>
      <c r="I24" s="353">
        <v>18.5</v>
      </c>
      <c r="J24" s="354">
        <f t="shared" si="2"/>
        <v>160.86956521739131</v>
      </c>
      <c r="K24" s="355">
        <v>17.899999999999999</v>
      </c>
      <c r="L24" s="356">
        <f t="shared" si="0"/>
        <v>158.40707964601768</v>
      </c>
    </row>
    <row r="25" spans="1:12">
      <c r="A25" s="635" t="s">
        <v>4</v>
      </c>
      <c r="B25" s="680">
        <v>10.4</v>
      </c>
      <c r="C25" s="659">
        <f t="shared" si="1"/>
        <v>80</v>
      </c>
      <c r="D25" s="238"/>
      <c r="E25" s="238"/>
      <c r="F25" s="239"/>
      <c r="G25" s="239"/>
      <c r="H25" s="239"/>
      <c r="I25" s="357">
        <v>9.1999999999999993</v>
      </c>
      <c r="J25" s="354">
        <f t="shared" si="2"/>
        <v>80</v>
      </c>
      <c r="K25" s="358">
        <v>8.9</v>
      </c>
      <c r="L25" s="356">
        <f t="shared" si="0"/>
        <v>78.761061946902657</v>
      </c>
    </row>
    <row r="26" spans="1:12">
      <c r="A26" s="635" t="s">
        <v>193</v>
      </c>
      <c r="B26" s="679">
        <v>25.2</v>
      </c>
      <c r="C26" s="659">
        <f t="shared" si="1"/>
        <v>193.84615384615384</v>
      </c>
      <c r="D26" s="14"/>
      <c r="E26" s="14"/>
      <c r="F26" s="239"/>
      <c r="G26" s="239"/>
      <c r="H26" s="239"/>
      <c r="I26" s="353">
        <v>23</v>
      </c>
      <c r="J26" s="354">
        <f t="shared" si="2"/>
        <v>200</v>
      </c>
      <c r="K26" s="355">
        <v>22.6</v>
      </c>
      <c r="L26" s="356">
        <f t="shared" si="0"/>
        <v>200</v>
      </c>
    </row>
    <row r="27" spans="1:12">
      <c r="A27" s="632" t="s">
        <v>5</v>
      </c>
      <c r="B27" s="681">
        <v>17</v>
      </c>
      <c r="C27" s="659">
        <f t="shared" si="1"/>
        <v>130.76923076923077</v>
      </c>
      <c r="D27" s="243"/>
      <c r="E27" s="243"/>
      <c r="F27" s="242"/>
      <c r="G27" s="242"/>
      <c r="H27" s="242"/>
      <c r="I27" s="359">
        <v>15.2</v>
      </c>
      <c r="J27" s="354">
        <f t="shared" si="2"/>
        <v>132.17391304347825</v>
      </c>
      <c r="K27" s="360">
        <v>14.6</v>
      </c>
      <c r="L27" s="356">
        <f t="shared" si="0"/>
        <v>129.20353982300884</v>
      </c>
    </row>
    <row r="28" spans="1:12">
      <c r="A28" s="636" t="s">
        <v>194</v>
      </c>
      <c r="B28" s="681">
        <v>15.7</v>
      </c>
      <c r="C28" s="659">
        <f t="shared" si="1"/>
        <v>120.76923076923076</v>
      </c>
      <c r="D28" s="245"/>
      <c r="E28" s="245"/>
      <c r="F28" s="242"/>
      <c r="G28" s="242"/>
      <c r="H28" s="242"/>
      <c r="I28" s="359">
        <v>12.7</v>
      </c>
      <c r="J28" s="354">
        <f t="shared" si="2"/>
        <v>110.43478260869564</v>
      </c>
      <c r="K28" s="360">
        <v>12.3</v>
      </c>
      <c r="L28" s="356">
        <f t="shared" si="0"/>
        <v>108.84955752212389</v>
      </c>
    </row>
    <row r="29" spans="1:12">
      <c r="A29" s="636" t="s">
        <v>6</v>
      </c>
      <c r="B29" s="681">
        <v>13</v>
      </c>
      <c r="C29" s="659">
        <f t="shared" si="1"/>
        <v>100</v>
      </c>
      <c r="D29" s="245"/>
      <c r="E29" s="245"/>
      <c r="F29" s="239"/>
      <c r="G29" s="239"/>
      <c r="H29" s="239"/>
      <c r="I29" s="359">
        <v>9.3000000000000007</v>
      </c>
      <c r="J29" s="354">
        <f t="shared" si="2"/>
        <v>80.869565217391312</v>
      </c>
      <c r="K29" s="360">
        <v>9</v>
      </c>
      <c r="L29" s="356">
        <f t="shared" si="0"/>
        <v>79.646017699115035</v>
      </c>
    </row>
    <row r="30" spans="1:12">
      <c r="A30" s="632" t="s">
        <v>7</v>
      </c>
      <c r="B30" s="679">
        <v>8.4</v>
      </c>
      <c r="C30" s="659">
        <f t="shared" si="1"/>
        <v>64.615384615384613</v>
      </c>
      <c r="D30" s="241"/>
      <c r="E30" s="241"/>
      <c r="F30" s="239"/>
      <c r="G30" s="239"/>
      <c r="H30" s="239"/>
      <c r="I30" s="353">
        <v>7.8</v>
      </c>
      <c r="J30" s="354">
        <f t="shared" si="2"/>
        <v>67.826086956521735</v>
      </c>
      <c r="K30" s="355">
        <v>7.5</v>
      </c>
      <c r="L30" s="356">
        <f t="shared" si="0"/>
        <v>66.371681415929203</v>
      </c>
    </row>
    <row r="31" spans="1:12">
      <c r="A31" s="632" t="s">
        <v>195</v>
      </c>
      <c r="B31" s="681">
        <v>17.5</v>
      </c>
      <c r="C31" s="659">
        <f t="shared" si="1"/>
        <v>134.61538461538461</v>
      </c>
      <c r="D31" s="241"/>
      <c r="E31" s="241"/>
      <c r="F31" s="242"/>
      <c r="G31" s="242"/>
      <c r="H31" s="242"/>
      <c r="I31" s="359">
        <v>15.9</v>
      </c>
      <c r="J31" s="354">
        <f t="shared" si="2"/>
        <v>138.2608695652174</v>
      </c>
      <c r="K31" s="360">
        <v>14.9</v>
      </c>
      <c r="L31" s="356">
        <f t="shared" si="0"/>
        <v>131.85840707964601</v>
      </c>
    </row>
    <row r="32" spans="1:12">
      <c r="A32" s="632" t="s">
        <v>8</v>
      </c>
      <c r="B32" s="680">
        <v>13.3</v>
      </c>
      <c r="C32" s="659">
        <f t="shared" si="1"/>
        <v>102.30769230769232</v>
      </c>
      <c r="D32" s="245"/>
      <c r="E32" s="245"/>
      <c r="F32" s="239"/>
      <c r="G32" s="239"/>
      <c r="H32" s="239"/>
      <c r="I32" s="357">
        <v>10.8</v>
      </c>
      <c r="J32" s="354">
        <f t="shared" si="2"/>
        <v>93.913043478260875</v>
      </c>
      <c r="K32" s="358">
        <v>10.5</v>
      </c>
      <c r="L32" s="356">
        <f t="shared" si="0"/>
        <v>92.920353982300867</v>
      </c>
    </row>
    <row r="33" spans="1:12">
      <c r="A33" s="632" t="s">
        <v>196</v>
      </c>
      <c r="B33" s="679">
        <v>13.3</v>
      </c>
      <c r="C33" s="659">
        <f t="shared" si="1"/>
        <v>102.30769230769232</v>
      </c>
      <c r="D33" s="241"/>
      <c r="E33" s="241"/>
      <c r="F33" s="239"/>
      <c r="G33" s="239"/>
      <c r="H33" s="239"/>
      <c r="I33" s="353">
        <v>11.3</v>
      </c>
      <c r="J33" s="354">
        <f t="shared" si="2"/>
        <v>98.260869565217405</v>
      </c>
      <c r="K33" s="355">
        <v>10.8</v>
      </c>
      <c r="L33" s="356">
        <f t="shared" si="0"/>
        <v>95.575221238938056</v>
      </c>
    </row>
    <row r="34" spans="1:12">
      <c r="A34" s="632" t="s">
        <v>9</v>
      </c>
      <c r="B34" s="679">
        <v>13.9</v>
      </c>
      <c r="C34" s="659">
        <f t="shared" si="1"/>
        <v>106.92307692307692</v>
      </c>
      <c r="D34" s="241"/>
      <c r="E34" s="241"/>
      <c r="F34" s="242"/>
      <c r="G34" s="242"/>
      <c r="H34" s="242"/>
      <c r="I34" s="353">
        <v>11.2</v>
      </c>
      <c r="J34" s="354">
        <f t="shared" si="2"/>
        <v>97.391304347826079</v>
      </c>
      <c r="K34" s="355">
        <v>10.7</v>
      </c>
      <c r="L34" s="356">
        <f t="shared" si="0"/>
        <v>94.69026548672565</v>
      </c>
    </row>
    <row r="35" spans="1:12">
      <c r="A35" s="632" t="s">
        <v>233</v>
      </c>
      <c r="B35" s="682">
        <v>16.3</v>
      </c>
      <c r="C35" s="659">
        <f t="shared" si="1"/>
        <v>125.38461538461539</v>
      </c>
      <c r="D35" s="241"/>
      <c r="E35" s="241"/>
      <c r="F35" s="244"/>
      <c r="G35" s="244"/>
      <c r="H35" s="244"/>
      <c r="I35" s="353">
        <v>13.6</v>
      </c>
      <c r="J35" s="354">
        <f t="shared" si="2"/>
        <v>118.26086956521739</v>
      </c>
      <c r="K35" s="355">
        <v>13.1</v>
      </c>
      <c r="L35" s="356">
        <f t="shared" si="0"/>
        <v>115.92920353982299</v>
      </c>
    </row>
    <row r="36" spans="1:12">
      <c r="A36" s="637" t="s">
        <v>237</v>
      </c>
      <c r="B36" s="682">
        <v>30.7</v>
      </c>
      <c r="C36" s="659">
        <f t="shared" si="1"/>
        <v>236.15384615384616</v>
      </c>
      <c r="D36" s="245"/>
      <c r="E36" s="245"/>
      <c r="F36" s="239"/>
      <c r="G36" s="239"/>
      <c r="H36" s="239"/>
      <c r="I36" s="357">
        <v>24.9</v>
      </c>
      <c r="J36" s="354">
        <f t="shared" si="2"/>
        <v>216.52173913043478</v>
      </c>
      <c r="K36" s="358">
        <v>24.7</v>
      </c>
      <c r="L36" s="377">
        <f t="shared" si="0"/>
        <v>218.58407079646014</v>
      </c>
    </row>
    <row r="37" spans="1:12">
      <c r="A37" s="634" t="s">
        <v>10</v>
      </c>
      <c r="B37" s="679">
        <v>20.8</v>
      </c>
      <c r="C37" s="659">
        <f t="shared" si="1"/>
        <v>160</v>
      </c>
      <c r="D37" s="246"/>
      <c r="E37" s="246"/>
      <c r="F37" s="239"/>
      <c r="G37" s="239"/>
      <c r="H37" s="239"/>
      <c r="I37" s="353">
        <v>17.8</v>
      </c>
      <c r="J37" s="354">
        <f t="shared" si="2"/>
        <v>154.78260869565219</v>
      </c>
      <c r="K37" s="355">
        <v>17.5</v>
      </c>
      <c r="L37" s="356">
        <f t="shared" si="0"/>
        <v>154.86725663716814</v>
      </c>
    </row>
    <row r="38" spans="1:12">
      <c r="A38" s="634" t="s">
        <v>12</v>
      </c>
      <c r="B38" s="680">
        <v>5.2</v>
      </c>
      <c r="C38" s="659">
        <f t="shared" si="1"/>
        <v>40</v>
      </c>
      <c r="D38" s="247"/>
      <c r="E38" s="247"/>
      <c r="F38" s="239"/>
      <c r="G38" s="239"/>
      <c r="H38" s="239"/>
      <c r="I38" s="357">
        <v>4.5999999999999996</v>
      </c>
      <c r="J38" s="354">
        <f t="shared" si="2"/>
        <v>40</v>
      </c>
      <c r="K38" s="358">
        <v>4.4000000000000004</v>
      </c>
      <c r="L38" s="356">
        <f t="shared" si="0"/>
        <v>38.938053097345133</v>
      </c>
    </row>
    <row r="39" spans="1:12" ht="12.75" customHeight="1">
      <c r="A39" s="634" t="s">
        <v>197</v>
      </c>
      <c r="B39" s="683">
        <v>5.5</v>
      </c>
      <c r="C39" s="659">
        <f t="shared" si="1"/>
        <v>42.307692307692307</v>
      </c>
      <c r="D39" s="248"/>
      <c r="E39" s="248"/>
      <c r="F39" s="249"/>
      <c r="G39" s="249"/>
      <c r="H39" s="249"/>
      <c r="I39" s="361">
        <v>4.8</v>
      </c>
      <c r="J39" s="354">
        <f t="shared" si="2"/>
        <v>41.739130434782609</v>
      </c>
      <c r="K39" s="362">
        <v>4.5999999999999996</v>
      </c>
      <c r="L39" s="356">
        <f t="shared" si="0"/>
        <v>40.707964601769909</v>
      </c>
    </row>
    <row r="40" spans="1:12">
      <c r="A40" s="634" t="s">
        <v>198</v>
      </c>
      <c r="B40" s="679">
        <v>21.2</v>
      </c>
      <c r="C40" s="659">
        <f t="shared" si="1"/>
        <v>163.07692307692307</v>
      </c>
      <c r="D40" s="247"/>
      <c r="E40" s="247"/>
      <c r="F40" s="239"/>
      <c r="G40" s="239"/>
      <c r="H40" s="239"/>
      <c r="I40" s="353">
        <v>19.399999999999999</v>
      </c>
      <c r="J40" s="354">
        <f t="shared" si="2"/>
        <v>168.69565217391303</v>
      </c>
      <c r="K40" s="355">
        <v>18.8</v>
      </c>
      <c r="L40" s="356">
        <f t="shared" si="0"/>
        <v>166.3716814159292</v>
      </c>
    </row>
    <row r="41" spans="1:12">
      <c r="A41" s="634" t="s">
        <v>13</v>
      </c>
      <c r="B41" s="681">
        <v>14.5</v>
      </c>
      <c r="C41" s="659">
        <f>B41/$B$11*100</f>
        <v>111.53846153846155</v>
      </c>
      <c r="D41" s="247"/>
      <c r="E41" s="247"/>
      <c r="F41" s="242"/>
      <c r="G41" s="242"/>
      <c r="H41" s="242"/>
      <c r="I41" s="359">
        <v>12.9</v>
      </c>
      <c r="J41" s="354">
        <f t="shared" si="2"/>
        <v>112.17391304347825</v>
      </c>
      <c r="K41" s="360">
        <v>12.7</v>
      </c>
      <c r="L41" s="356">
        <f t="shared" si="0"/>
        <v>112.38938053097345</v>
      </c>
    </row>
    <row r="42" spans="1:12" ht="14.25" customHeight="1" thickBot="1">
      <c r="A42" s="638" t="s">
        <v>199</v>
      </c>
      <c r="B42" s="684">
        <v>26.8</v>
      </c>
      <c r="C42" s="660">
        <f>B42/$B$11*100</f>
        <v>206.15384615384619</v>
      </c>
      <c r="D42" s="250"/>
      <c r="E42" s="250"/>
      <c r="F42" s="251"/>
      <c r="G42" s="251"/>
      <c r="H42" s="251"/>
      <c r="I42" s="363">
        <v>24.9</v>
      </c>
      <c r="J42" s="364">
        <f>I42/$I$11*100</f>
        <v>216.52173913043478</v>
      </c>
      <c r="K42" s="365">
        <v>24.6</v>
      </c>
      <c r="L42" s="367">
        <f t="shared" si="0"/>
        <v>217.69911504424778</v>
      </c>
    </row>
    <row r="43" spans="1:12" ht="13.5" thickTop="1">
      <c r="A43" s="710" t="s">
        <v>234</v>
      </c>
      <c r="B43" s="710"/>
      <c r="C43" s="710"/>
      <c r="D43" s="151"/>
      <c r="E43" s="151"/>
      <c r="F43" s="151"/>
      <c r="G43" s="151"/>
      <c r="H43" s="151"/>
      <c r="I43" s="151"/>
      <c r="J43" s="151"/>
      <c r="K43" s="727"/>
      <c r="L43" s="151"/>
    </row>
    <row r="44" spans="1:12" s="169" customFormat="1">
      <c r="A44" s="378"/>
      <c r="B44" s="151"/>
      <c r="C44" s="151"/>
      <c r="D44" s="711"/>
      <c r="E44" s="711"/>
      <c r="F44" s="711"/>
      <c r="G44" s="711"/>
      <c r="H44" s="711"/>
      <c r="I44" s="711"/>
      <c r="J44" s="711"/>
      <c r="K44" s="711"/>
      <c r="L44" s="711"/>
    </row>
    <row r="45" spans="1:12">
      <c r="A45" s="1024"/>
      <c r="B45" s="1024"/>
      <c r="C45" s="1024"/>
      <c r="D45" s="1024"/>
      <c r="E45" s="1024"/>
      <c r="F45" s="1024"/>
      <c r="G45" s="1024"/>
      <c r="H45" s="1024"/>
      <c r="I45" s="1024"/>
      <c r="J45" s="1024"/>
      <c r="K45" s="1024"/>
      <c r="L45" s="1024"/>
    </row>
    <row r="46" spans="1:12">
      <c r="A46" s="1026"/>
      <c r="B46" s="1026"/>
      <c r="C46" s="1026"/>
      <c r="D46" s="1026"/>
      <c r="E46" s="1026"/>
      <c r="F46" s="1026"/>
      <c r="G46" s="1026"/>
      <c r="H46" s="1026"/>
      <c r="I46" s="1026"/>
      <c r="J46" s="1026"/>
      <c r="K46" s="1026"/>
      <c r="L46" s="1026"/>
    </row>
    <row r="47" spans="1:12">
      <c r="D47" s="252"/>
      <c r="E47" s="252"/>
      <c r="F47" s="252"/>
      <c r="G47" s="252"/>
      <c r="H47" s="252"/>
      <c r="I47" s="252"/>
    </row>
  </sheetData>
  <mergeCells count="15">
    <mergeCell ref="A46:L46"/>
    <mergeCell ref="B8:B10"/>
    <mergeCell ref="C8:C10"/>
    <mergeCell ref="I8:I10"/>
    <mergeCell ref="J8:J10"/>
    <mergeCell ref="K8:K10"/>
    <mergeCell ref="L8:L10"/>
    <mergeCell ref="B7:C7"/>
    <mergeCell ref="I7:J7"/>
    <mergeCell ref="K7:L7"/>
    <mergeCell ref="A45:L45"/>
    <mergeCell ref="K1:L1"/>
    <mergeCell ref="A3:L3"/>
    <mergeCell ref="A4:L4"/>
    <mergeCell ref="A5:L5"/>
  </mergeCells>
  <phoneticPr fontId="41" type="noConversion"/>
  <printOptions horizontalCentered="1" verticalCentered="1" gridLinesSet="0"/>
  <pageMargins left="0.39370078740157483" right="0.19685039370078741" top="0.19685039370078741" bottom="0.19685039370078741" header="0.11811023622047245" footer="0.11811023622047245"/>
  <pageSetup paperSize="9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5"/>
  <sheetViews>
    <sheetView showGridLines="0" zoomScaleNormal="100" workbookViewId="0">
      <selection activeCell="N9" sqref="N9"/>
    </sheetView>
  </sheetViews>
  <sheetFormatPr defaultRowHeight="12.75"/>
  <cols>
    <col min="1" max="1" width="21.85546875" customWidth="1"/>
    <col min="2" max="2" width="11.140625" customWidth="1"/>
    <col min="3" max="3" width="10" customWidth="1"/>
    <col min="4" max="4" width="10.7109375" customWidth="1"/>
    <col min="5" max="5" width="11.42578125" customWidth="1"/>
    <col min="6" max="6" width="10.28515625" customWidth="1"/>
    <col min="7" max="7" width="9.85546875" customWidth="1"/>
    <col min="8" max="8" width="10.7109375" customWidth="1"/>
    <col min="9" max="10" width="11.7109375" customWidth="1"/>
    <col min="11" max="11" width="11.85546875" customWidth="1"/>
  </cols>
  <sheetData>
    <row r="1" spans="1:11">
      <c r="K1" s="405" t="s">
        <v>200</v>
      </c>
    </row>
    <row r="2" spans="1:11" ht="15">
      <c r="A2" s="776" t="s">
        <v>201</v>
      </c>
      <c r="B2" s="776"/>
      <c r="C2" s="776"/>
      <c r="D2" s="776"/>
      <c r="E2" s="776"/>
      <c r="F2" s="776"/>
      <c r="G2" s="776"/>
      <c r="H2" s="776"/>
      <c r="I2" s="776"/>
      <c r="J2" s="776"/>
      <c r="K2" s="776"/>
    </row>
    <row r="3" spans="1:11" ht="15">
      <c r="A3" s="776" t="s">
        <v>360</v>
      </c>
      <c r="B3" s="776"/>
      <c r="C3" s="776"/>
      <c r="D3" s="776"/>
      <c r="E3" s="776"/>
      <c r="F3" s="776"/>
      <c r="G3" s="776"/>
      <c r="H3" s="776"/>
      <c r="I3" s="776"/>
      <c r="J3" s="776"/>
      <c r="K3" s="776"/>
    </row>
    <row r="4" spans="1:11" ht="9.75" customHeight="1" thickBot="1">
      <c r="A4" s="253"/>
      <c r="B4" s="253"/>
      <c r="C4" s="253"/>
      <c r="D4" s="253"/>
      <c r="E4" s="253"/>
      <c r="F4" s="253"/>
      <c r="G4" s="253"/>
      <c r="H4" s="254"/>
      <c r="I4" s="254"/>
      <c r="J4" s="255"/>
      <c r="K4" s="255"/>
    </row>
    <row r="5" spans="1:11" ht="13.5" thickBot="1">
      <c r="A5" s="256" t="s">
        <v>202</v>
      </c>
      <c r="B5" s="257" t="s">
        <v>203</v>
      </c>
      <c r="C5" s="258"/>
      <c r="D5" s="258"/>
      <c r="E5" s="258"/>
      <c r="F5" s="258"/>
      <c r="G5" s="259"/>
      <c r="H5" s="1050" t="s">
        <v>361</v>
      </c>
      <c r="I5" s="1050"/>
      <c r="J5" s="1050"/>
      <c r="K5" s="1051"/>
    </row>
    <row r="6" spans="1:11" ht="17.25" customHeight="1" thickBot="1">
      <c r="A6" s="260"/>
      <c r="B6" s="1052" t="s">
        <v>307</v>
      </c>
      <c r="C6" s="1053"/>
      <c r="D6" s="1054"/>
      <c r="E6" s="782" t="s">
        <v>308</v>
      </c>
      <c r="F6" s="782"/>
      <c r="G6" s="783"/>
      <c r="H6" s="976" t="s">
        <v>204</v>
      </c>
      <c r="I6" s="1056" t="s">
        <v>205</v>
      </c>
      <c r="J6" s="261" t="s">
        <v>206</v>
      </c>
      <c r="K6" s="262"/>
    </row>
    <row r="7" spans="1:11" ht="13.5" thickBot="1">
      <c r="A7" s="263" t="s">
        <v>207</v>
      </c>
      <c r="B7" s="1042" t="s">
        <v>208</v>
      </c>
      <c r="C7" s="1058" t="s">
        <v>209</v>
      </c>
      <c r="D7" s="783" t="s">
        <v>210</v>
      </c>
      <c r="E7" s="1042" t="s">
        <v>208</v>
      </c>
      <c r="F7" s="1045" t="s">
        <v>209</v>
      </c>
      <c r="G7" s="783" t="s">
        <v>210</v>
      </c>
      <c r="H7" s="1055"/>
      <c r="I7" s="1048"/>
      <c r="J7" s="264" t="s">
        <v>313</v>
      </c>
      <c r="K7" s="265"/>
    </row>
    <row r="8" spans="1:11" ht="13.5" thickBot="1">
      <c r="A8" s="266"/>
      <c r="B8" s="1043"/>
      <c r="C8" s="1059"/>
      <c r="D8" s="1048"/>
      <c r="E8" s="1043"/>
      <c r="F8" s="1046"/>
      <c r="G8" s="1048"/>
      <c r="H8" s="1055"/>
      <c r="I8" s="1048"/>
      <c r="J8" s="267" t="s">
        <v>211</v>
      </c>
      <c r="K8" s="783" t="s">
        <v>75</v>
      </c>
    </row>
    <row r="9" spans="1:11" ht="11.25" customHeight="1" thickBot="1">
      <c r="A9" s="268"/>
      <c r="B9" s="1057"/>
      <c r="C9" s="1060"/>
      <c r="D9" s="1049"/>
      <c r="E9" s="1044"/>
      <c r="F9" s="1047"/>
      <c r="G9" s="1049"/>
      <c r="H9" s="1055"/>
      <c r="I9" s="1049"/>
      <c r="J9" s="269" t="s">
        <v>212</v>
      </c>
      <c r="K9" s="1049"/>
    </row>
    <row r="10" spans="1:11">
      <c r="A10" s="270" t="s">
        <v>182</v>
      </c>
      <c r="B10" s="272">
        <v>3824</v>
      </c>
      <c r="C10" s="336">
        <v>2038</v>
      </c>
      <c r="D10" s="271">
        <f t="shared" ref="D10:D40" si="0">C10/B10*100</f>
        <v>53.294979079497907</v>
      </c>
      <c r="E10" s="272">
        <v>2777</v>
      </c>
      <c r="F10" s="728">
        <v>1477</v>
      </c>
      <c r="G10" s="299">
        <f t="shared" ref="G10:G40" si="1">F10/E10*100</f>
        <v>53.186892329852355</v>
      </c>
      <c r="H10" s="387">
        <f>E10-B10</f>
        <v>-1047</v>
      </c>
      <c r="I10" s="273">
        <f t="shared" ref="I10:I39" si="2">F10-C10</f>
        <v>-561</v>
      </c>
      <c r="J10" s="274">
        <f t="shared" ref="J10:K40" si="3">E10/B10*100</f>
        <v>72.620292887029294</v>
      </c>
      <c r="K10" s="271">
        <f t="shared" si="3"/>
        <v>72.473012757605488</v>
      </c>
    </row>
    <row r="11" spans="1:11">
      <c r="A11" s="275" t="s">
        <v>183</v>
      </c>
      <c r="B11" s="277">
        <v>6022</v>
      </c>
      <c r="C11" s="311">
        <v>3027</v>
      </c>
      <c r="D11" s="276">
        <f t="shared" si="0"/>
        <v>50.265692460976418</v>
      </c>
      <c r="E11" s="277">
        <v>4762</v>
      </c>
      <c r="F11" s="729">
        <v>2412</v>
      </c>
      <c r="G11" s="382">
        <f t="shared" si="1"/>
        <v>50.650986980260392</v>
      </c>
      <c r="H11" s="277">
        <f t="shared" ref="H11:H39" si="4">E11-B11</f>
        <v>-1260</v>
      </c>
      <c r="I11" s="278">
        <f t="shared" si="2"/>
        <v>-615</v>
      </c>
      <c r="J11" s="279">
        <f t="shared" si="3"/>
        <v>79.076718698106944</v>
      </c>
      <c r="K11" s="276">
        <f t="shared" si="3"/>
        <v>79.682854311199208</v>
      </c>
    </row>
    <row r="12" spans="1:11">
      <c r="A12" s="270" t="s">
        <v>1</v>
      </c>
      <c r="B12" s="272">
        <v>4543</v>
      </c>
      <c r="C12" s="336">
        <v>2756</v>
      </c>
      <c r="D12" s="271">
        <f t="shared" si="0"/>
        <v>60.66475896984371</v>
      </c>
      <c r="E12" s="272">
        <v>4156</v>
      </c>
      <c r="F12" s="728">
        <v>2566</v>
      </c>
      <c r="G12" s="299">
        <f t="shared" si="1"/>
        <v>61.742059672762274</v>
      </c>
      <c r="H12" s="277">
        <f t="shared" si="4"/>
        <v>-387</v>
      </c>
      <c r="I12" s="278">
        <f t="shared" si="2"/>
        <v>-190</v>
      </c>
      <c r="J12" s="279">
        <f t="shared" si="3"/>
        <v>91.481399955976229</v>
      </c>
      <c r="K12" s="276">
        <f t="shared" si="3"/>
        <v>93.105950653120459</v>
      </c>
    </row>
    <row r="13" spans="1:11">
      <c r="A13" s="275" t="s">
        <v>184</v>
      </c>
      <c r="B13" s="277">
        <v>3186</v>
      </c>
      <c r="C13" s="311">
        <v>1734</v>
      </c>
      <c r="D13" s="276">
        <f t="shared" si="0"/>
        <v>54.425612052730699</v>
      </c>
      <c r="E13" s="277">
        <v>2641</v>
      </c>
      <c r="F13" s="729">
        <v>1419</v>
      </c>
      <c r="G13" s="382">
        <f t="shared" si="1"/>
        <v>53.729647860658844</v>
      </c>
      <c r="H13" s="277">
        <f t="shared" si="4"/>
        <v>-545</v>
      </c>
      <c r="I13" s="278">
        <f t="shared" si="2"/>
        <v>-315</v>
      </c>
      <c r="J13" s="279">
        <f t="shared" si="3"/>
        <v>82.893910860012554</v>
      </c>
      <c r="K13" s="276">
        <f t="shared" si="3"/>
        <v>81.83391003460207</v>
      </c>
    </row>
    <row r="14" spans="1:11">
      <c r="A14" s="270" t="s">
        <v>185</v>
      </c>
      <c r="B14" s="272">
        <v>3788</v>
      </c>
      <c r="C14" s="336">
        <v>2004</v>
      </c>
      <c r="D14" s="271">
        <f t="shared" si="0"/>
        <v>52.903907074973603</v>
      </c>
      <c r="E14" s="272">
        <v>2969</v>
      </c>
      <c r="F14" s="728">
        <v>1575</v>
      </c>
      <c r="G14" s="299">
        <f t="shared" si="1"/>
        <v>53.048164365106096</v>
      </c>
      <c r="H14" s="277">
        <f t="shared" si="4"/>
        <v>-819</v>
      </c>
      <c r="I14" s="278">
        <f t="shared" si="2"/>
        <v>-429</v>
      </c>
      <c r="J14" s="279">
        <f t="shared" si="3"/>
        <v>78.37909186906019</v>
      </c>
      <c r="K14" s="276">
        <f t="shared" si="3"/>
        <v>78.592814371257475</v>
      </c>
    </row>
    <row r="15" spans="1:11">
      <c r="A15" s="280" t="s">
        <v>213</v>
      </c>
      <c r="B15" s="282">
        <v>3763</v>
      </c>
      <c r="C15" s="314">
        <v>1844</v>
      </c>
      <c r="D15" s="281">
        <f t="shared" si="0"/>
        <v>49.003454690406592</v>
      </c>
      <c r="E15" s="282">
        <v>3115</v>
      </c>
      <c r="F15" s="730">
        <v>1498</v>
      </c>
      <c r="G15" s="383">
        <f t="shared" si="1"/>
        <v>48.089887640449433</v>
      </c>
      <c r="H15" s="277">
        <f t="shared" si="4"/>
        <v>-648</v>
      </c>
      <c r="I15" s="283">
        <f t="shared" si="2"/>
        <v>-346</v>
      </c>
      <c r="J15" s="284">
        <f t="shared" si="3"/>
        <v>82.779697050225892</v>
      </c>
      <c r="K15" s="281">
        <f t="shared" si="3"/>
        <v>81.23644251626898</v>
      </c>
    </row>
    <row r="16" spans="1:11">
      <c r="A16" s="280" t="s">
        <v>186</v>
      </c>
      <c r="B16" s="282">
        <v>3273</v>
      </c>
      <c r="C16" s="314">
        <v>1568</v>
      </c>
      <c r="D16" s="285">
        <f t="shared" si="0"/>
        <v>47.907118851206846</v>
      </c>
      <c r="E16" s="282">
        <v>2512</v>
      </c>
      <c r="F16" s="731">
        <v>1191</v>
      </c>
      <c r="G16" s="384">
        <f t="shared" si="1"/>
        <v>47.412420382165607</v>
      </c>
      <c r="H16" s="277">
        <f t="shared" si="4"/>
        <v>-761</v>
      </c>
      <c r="I16" s="283">
        <f t="shared" si="2"/>
        <v>-377</v>
      </c>
      <c r="J16" s="284">
        <f t="shared" si="3"/>
        <v>76.749159792239539</v>
      </c>
      <c r="K16" s="281">
        <f t="shared" si="3"/>
        <v>75.956632653061234</v>
      </c>
    </row>
    <row r="17" spans="1:11">
      <c r="A17" s="275" t="s">
        <v>188</v>
      </c>
      <c r="B17" s="277">
        <v>2819</v>
      </c>
      <c r="C17" s="311">
        <v>1209</v>
      </c>
      <c r="D17" s="276">
        <f t="shared" si="0"/>
        <v>42.887548776161758</v>
      </c>
      <c r="E17" s="277">
        <v>2137</v>
      </c>
      <c r="F17" s="729">
        <v>928</v>
      </c>
      <c r="G17" s="382">
        <f t="shared" si="1"/>
        <v>43.425362657931679</v>
      </c>
      <c r="H17" s="277">
        <f t="shared" si="4"/>
        <v>-682</v>
      </c>
      <c r="I17" s="278">
        <f t="shared" si="2"/>
        <v>-281</v>
      </c>
      <c r="J17" s="279">
        <f t="shared" si="3"/>
        <v>75.807023767293373</v>
      </c>
      <c r="K17" s="276">
        <f t="shared" si="3"/>
        <v>76.757650951199338</v>
      </c>
    </row>
    <row r="18" spans="1:11">
      <c r="A18" s="270" t="s">
        <v>189</v>
      </c>
      <c r="B18" s="272">
        <v>14298</v>
      </c>
      <c r="C18" s="336">
        <v>7050</v>
      </c>
      <c r="D18" s="276">
        <f t="shared" si="0"/>
        <v>49.307595467897606</v>
      </c>
      <c r="E18" s="272">
        <v>12365</v>
      </c>
      <c r="F18" s="729">
        <v>6021</v>
      </c>
      <c r="G18" s="382">
        <f t="shared" si="1"/>
        <v>48.693894055802666</v>
      </c>
      <c r="H18" s="277">
        <f t="shared" si="4"/>
        <v>-1933</v>
      </c>
      <c r="I18" s="278">
        <f t="shared" si="2"/>
        <v>-1029</v>
      </c>
      <c r="J18" s="279">
        <f t="shared" si="3"/>
        <v>86.480626661071483</v>
      </c>
      <c r="K18" s="276">
        <f t="shared" si="3"/>
        <v>85.40425531914893</v>
      </c>
    </row>
    <row r="19" spans="1:11">
      <c r="A19" s="280" t="s">
        <v>191</v>
      </c>
      <c r="B19" s="282">
        <v>3567</v>
      </c>
      <c r="C19" s="314">
        <v>1857</v>
      </c>
      <c r="D19" s="285">
        <f t="shared" si="0"/>
        <v>52.060555088309499</v>
      </c>
      <c r="E19" s="282">
        <v>3079</v>
      </c>
      <c r="F19" s="731">
        <v>1590</v>
      </c>
      <c r="G19" s="384">
        <f t="shared" si="1"/>
        <v>51.640142903540109</v>
      </c>
      <c r="H19" s="277">
        <f t="shared" si="4"/>
        <v>-488</v>
      </c>
      <c r="I19" s="283">
        <f t="shared" si="2"/>
        <v>-267</v>
      </c>
      <c r="J19" s="284">
        <f t="shared" si="3"/>
        <v>86.319035604149136</v>
      </c>
      <c r="K19" s="281">
        <f t="shared" si="3"/>
        <v>85.621970920840056</v>
      </c>
    </row>
    <row r="20" spans="1:11">
      <c r="A20" s="280" t="s">
        <v>190</v>
      </c>
      <c r="B20" s="282">
        <v>4920</v>
      </c>
      <c r="C20" s="314">
        <v>2555</v>
      </c>
      <c r="D20" s="281">
        <f t="shared" si="0"/>
        <v>51.930894308943088</v>
      </c>
      <c r="E20" s="282">
        <v>4281</v>
      </c>
      <c r="F20" s="730">
        <v>2234</v>
      </c>
      <c r="G20" s="383">
        <f t="shared" si="1"/>
        <v>52.184069142723665</v>
      </c>
      <c r="H20" s="277">
        <f t="shared" si="4"/>
        <v>-639</v>
      </c>
      <c r="I20" s="283">
        <f t="shared" si="2"/>
        <v>-321</v>
      </c>
      <c r="J20" s="284">
        <f t="shared" si="3"/>
        <v>87.012195121951223</v>
      </c>
      <c r="K20" s="281">
        <f t="shared" si="3"/>
        <v>87.436399217221137</v>
      </c>
    </row>
    <row r="21" spans="1:11">
      <c r="A21" s="275" t="s">
        <v>192</v>
      </c>
      <c r="B21" s="277">
        <v>3912</v>
      </c>
      <c r="C21" s="311">
        <v>1940</v>
      </c>
      <c r="D21" s="276">
        <f t="shared" si="0"/>
        <v>49.591002044989771</v>
      </c>
      <c r="E21" s="277">
        <v>3159</v>
      </c>
      <c r="F21" s="729">
        <v>1552</v>
      </c>
      <c r="G21" s="382">
        <f t="shared" si="1"/>
        <v>49.129471351693574</v>
      </c>
      <c r="H21" s="277">
        <f t="shared" si="4"/>
        <v>-753</v>
      </c>
      <c r="I21" s="278">
        <f t="shared" si="2"/>
        <v>-388</v>
      </c>
      <c r="J21" s="279">
        <f t="shared" si="3"/>
        <v>80.751533742331276</v>
      </c>
      <c r="K21" s="276">
        <f t="shared" si="3"/>
        <v>80</v>
      </c>
    </row>
    <row r="22" spans="1:11">
      <c r="A22" s="270" t="s">
        <v>4</v>
      </c>
      <c r="B22" s="272">
        <v>4088</v>
      </c>
      <c r="C22" s="336">
        <v>2465</v>
      </c>
      <c r="D22" s="276">
        <f t="shared" si="0"/>
        <v>60.298434442270057</v>
      </c>
      <c r="E22" s="272">
        <v>3362</v>
      </c>
      <c r="F22" s="729">
        <v>2019</v>
      </c>
      <c r="G22" s="382">
        <f t="shared" si="1"/>
        <v>60.05353955978584</v>
      </c>
      <c r="H22" s="277">
        <f t="shared" si="4"/>
        <v>-726</v>
      </c>
      <c r="I22" s="278">
        <f t="shared" si="2"/>
        <v>-446</v>
      </c>
      <c r="J22" s="279">
        <f t="shared" si="3"/>
        <v>82.240704500978481</v>
      </c>
      <c r="K22" s="276">
        <f t="shared" si="3"/>
        <v>81.906693711967549</v>
      </c>
    </row>
    <row r="23" spans="1:11">
      <c r="A23" s="275" t="s">
        <v>193</v>
      </c>
      <c r="B23" s="277">
        <v>3866</v>
      </c>
      <c r="C23" s="311">
        <v>1943</v>
      </c>
      <c r="D23" s="276">
        <f t="shared" si="0"/>
        <v>50.258665287118461</v>
      </c>
      <c r="E23" s="277">
        <v>3334</v>
      </c>
      <c r="F23" s="729">
        <v>1646</v>
      </c>
      <c r="G23" s="382">
        <f t="shared" si="1"/>
        <v>49.370125974805042</v>
      </c>
      <c r="H23" s="277">
        <f t="shared" si="4"/>
        <v>-532</v>
      </c>
      <c r="I23" s="278">
        <f t="shared" si="2"/>
        <v>-297</v>
      </c>
      <c r="J23" s="279">
        <f t="shared" si="3"/>
        <v>86.239006725297457</v>
      </c>
      <c r="K23" s="276">
        <f t="shared" si="3"/>
        <v>84.714359238291308</v>
      </c>
    </row>
    <row r="24" spans="1:11">
      <c r="A24" s="270" t="s">
        <v>5</v>
      </c>
      <c r="B24" s="272">
        <v>2215</v>
      </c>
      <c r="C24" s="336">
        <v>1270</v>
      </c>
      <c r="D24" s="276">
        <f t="shared" si="0"/>
        <v>57.336343115124158</v>
      </c>
      <c r="E24" s="272">
        <v>1865</v>
      </c>
      <c r="F24" s="729">
        <v>1050</v>
      </c>
      <c r="G24" s="382">
        <f t="shared" si="1"/>
        <v>56.300268096514749</v>
      </c>
      <c r="H24" s="277">
        <f t="shared" si="4"/>
        <v>-350</v>
      </c>
      <c r="I24" s="278">
        <f t="shared" si="2"/>
        <v>-220</v>
      </c>
      <c r="J24" s="279">
        <f t="shared" si="3"/>
        <v>84.198645598194133</v>
      </c>
      <c r="K24" s="276">
        <f t="shared" si="3"/>
        <v>82.677165354330711</v>
      </c>
    </row>
    <row r="25" spans="1:11">
      <c r="A25" s="275" t="s">
        <v>194</v>
      </c>
      <c r="B25" s="277">
        <v>5881</v>
      </c>
      <c r="C25" s="311">
        <v>3170</v>
      </c>
      <c r="D25" s="276">
        <f t="shared" si="0"/>
        <v>53.902397551436835</v>
      </c>
      <c r="E25" s="277">
        <v>4455</v>
      </c>
      <c r="F25" s="729">
        <v>2547</v>
      </c>
      <c r="G25" s="382">
        <f t="shared" si="1"/>
        <v>57.171717171717177</v>
      </c>
      <c r="H25" s="277">
        <f t="shared" si="4"/>
        <v>-1426</v>
      </c>
      <c r="I25" s="278">
        <f t="shared" si="2"/>
        <v>-623</v>
      </c>
      <c r="J25" s="279">
        <f t="shared" si="3"/>
        <v>75.752423057303176</v>
      </c>
      <c r="K25" s="276">
        <f t="shared" si="3"/>
        <v>80.347003154574139</v>
      </c>
    </row>
    <row r="26" spans="1:11">
      <c r="A26" s="270" t="s">
        <v>6</v>
      </c>
      <c r="B26" s="272">
        <v>4284</v>
      </c>
      <c r="C26" s="336">
        <v>2063</v>
      </c>
      <c r="D26" s="276">
        <f t="shared" si="0"/>
        <v>48.155929038281982</v>
      </c>
      <c r="E26" s="272">
        <v>3033</v>
      </c>
      <c r="F26" s="729">
        <v>1491</v>
      </c>
      <c r="G26" s="382">
        <f t="shared" si="1"/>
        <v>49.159248269040553</v>
      </c>
      <c r="H26" s="277">
        <f t="shared" si="4"/>
        <v>-1251</v>
      </c>
      <c r="I26" s="278">
        <f t="shared" si="2"/>
        <v>-572</v>
      </c>
      <c r="J26" s="279">
        <f t="shared" si="3"/>
        <v>70.798319327731093</v>
      </c>
      <c r="K26" s="276">
        <f t="shared" si="3"/>
        <v>72.27338826951042</v>
      </c>
    </row>
    <row r="27" spans="1:11">
      <c r="A27" s="275" t="s">
        <v>7</v>
      </c>
      <c r="B27" s="277">
        <v>3115</v>
      </c>
      <c r="C27" s="311">
        <v>1837</v>
      </c>
      <c r="D27" s="276">
        <f t="shared" si="0"/>
        <v>58.972712680577857</v>
      </c>
      <c r="E27" s="277">
        <v>2800</v>
      </c>
      <c r="F27" s="729">
        <v>1572</v>
      </c>
      <c r="G27" s="382">
        <f t="shared" si="1"/>
        <v>56.142857142857139</v>
      </c>
      <c r="H27" s="277">
        <f t="shared" si="4"/>
        <v>-315</v>
      </c>
      <c r="I27" s="278">
        <f t="shared" si="2"/>
        <v>-265</v>
      </c>
      <c r="J27" s="279">
        <f t="shared" si="3"/>
        <v>89.887640449438194</v>
      </c>
      <c r="K27" s="276">
        <f t="shared" si="3"/>
        <v>85.574305933587368</v>
      </c>
    </row>
    <row r="28" spans="1:11">
      <c r="A28" s="270" t="s">
        <v>195</v>
      </c>
      <c r="B28" s="272">
        <v>2571</v>
      </c>
      <c r="C28" s="336">
        <v>1268</v>
      </c>
      <c r="D28" s="276">
        <f t="shared" si="0"/>
        <v>49.319330999611047</v>
      </c>
      <c r="E28" s="272">
        <v>2132</v>
      </c>
      <c r="F28" s="729">
        <v>1068</v>
      </c>
      <c r="G28" s="382">
        <f t="shared" si="1"/>
        <v>50.093808630394001</v>
      </c>
      <c r="H28" s="277">
        <f t="shared" si="4"/>
        <v>-439</v>
      </c>
      <c r="I28" s="278">
        <f t="shared" si="2"/>
        <v>-200</v>
      </c>
      <c r="J28" s="279">
        <f t="shared" si="3"/>
        <v>82.92493193309997</v>
      </c>
      <c r="K28" s="276">
        <f t="shared" si="3"/>
        <v>84.227129337539424</v>
      </c>
    </row>
    <row r="29" spans="1:11">
      <c r="A29" s="275" t="s">
        <v>8</v>
      </c>
      <c r="B29" s="277">
        <v>2417</v>
      </c>
      <c r="C29" s="311">
        <v>1205</v>
      </c>
      <c r="D29" s="276">
        <f t="shared" si="0"/>
        <v>49.855192387256928</v>
      </c>
      <c r="E29" s="277">
        <v>1921</v>
      </c>
      <c r="F29" s="729">
        <v>955</v>
      </c>
      <c r="G29" s="382">
        <f t="shared" si="1"/>
        <v>49.713690786048929</v>
      </c>
      <c r="H29" s="277">
        <f t="shared" si="4"/>
        <v>-496</v>
      </c>
      <c r="I29" s="278">
        <f t="shared" si="2"/>
        <v>-250</v>
      </c>
      <c r="J29" s="279">
        <f t="shared" si="3"/>
        <v>79.478692594124951</v>
      </c>
      <c r="K29" s="276">
        <f t="shared" si="3"/>
        <v>79.253112033195023</v>
      </c>
    </row>
    <row r="30" spans="1:11">
      <c r="A30" s="270" t="s">
        <v>196</v>
      </c>
      <c r="B30" s="272">
        <v>7622</v>
      </c>
      <c r="C30" s="336">
        <v>3943</v>
      </c>
      <c r="D30" s="276">
        <f t="shared" si="0"/>
        <v>51.73182891629493</v>
      </c>
      <c r="E30" s="272">
        <v>6174</v>
      </c>
      <c r="F30" s="729">
        <v>3200</v>
      </c>
      <c r="G30" s="382">
        <f t="shared" si="1"/>
        <v>51.830255911888571</v>
      </c>
      <c r="H30" s="277">
        <f t="shared" si="4"/>
        <v>-1448</v>
      </c>
      <c r="I30" s="278">
        <f t="shared" si="2"/>
        <v>-743</v>
      </c>
      <c r="J30" s="279">
        <f t="shared" si="3"/>
        <v>81.002361584885847</v>
      </c>
      <c r="K30" s="276">
        <f t="shared" si="3"/>
        <v>81.156479837687044</v>
      </c>
    </row>
    <row r="31" spans="1:11">
      <c r="A31" s="275" t="s">
        <v>9</v>
      </c>
      <c r="B31" s="277">
        <v>3759</v>
      </c>
      <c r="C31" s="311">
        <v>1951</v>
      </c>
      <c r="D31" s="276">
        <f t="shared" si="0"/>
        <v>51.902101622772015</v>
      </c>
      <c r="E31" s="277">
        <v>2850</v>
      </c>
      <c r="F31" s="729">
        <v>1533</v>
      </c>
      <c r="G31" s="382">
        <f t="shared" si="1"/>
        <v>53.789473684210535</v>
      </c>
      <c r="H31" s="277">
        <f t="shared" si="4"/>
        <v>-909</v>
      </c>
      <c r="I31" s="278">
        <f t="shared" si="2"/>
        <v>-418</v>
      </c>
      <c r="J31" s="279">
        <f t="shared" si="3"/>
        <v>75.818036711891452</v>
      </c>
      <c r="K31" s="276">
        <f t="shared" si="3"/>
        <v>78.575089697590982</v>
      </c>
    </row>
    <row r="32" spans="1:11">
      <c r="A32" s="280" t="s">
        <v>232</v>
      </c>
      <c r="B32" s="282">
        <v>4098</v>
      </c>
      <c r="C32" s="314">
        <v>2058</v>
      </c>
      <c r="D32" s="281">
        <f t="shared" si="0"/>
        <v>50.219619326500734</v>
      </c>
      <c r="E32" s="282">
        <v>3371</v>
      </c>
      <c r="F32" s="730">
        <v>1715</v>
      </c>
      <c r="G32" s="383">
        <f t="shared" si="1"/>
        <v>50.875111242954617</v>
      </c>
      <c r="H32" s="277">
        <f t="shared" si="4"/>
        <v>-727</v>
      </c>
      <c r="I32" s="283">
        <f t="shared" si="2"/>
        <v>-343</v>
      </c>
      <c r="J32" s="284">
        <f t="shared" si="3"/>
        <v>82.259638848218643</v>
      </c>
      <c r="K32" s="281">
        <f t="shared" si="3"/>
        <v>83.333333333333343</v>
      </c>
    </row>
    <row r="33" spans="1:11">
      <c r="A33" s="379" t="s">
        <v>233</v>
      </c>
      <c r="B33" s="329">
        <v>7523</v>
      </c>
      <c r="C33" s="331">
        <v>3903</v>
      </c>
      <c r="D33" s="281">
        <f t="shared" si="0"/>
        <v>51.880898577695064</v>
      </c>
      <c r="E33" s="329">
        <v>5800</v>
      </c>
      <c r="F33" s="730">
        <v>3114</v>
      </c>
      <c r="G33" s="383">
        <f t="shared" si="1"/>
        <v>53.689655172413794</v>
      </c>
      <c r="H33" s="277">
        <f t="shared" si="4"/>
        <v>-1723</v>
      </c>
      <c r="I33" s="283">
        <f t="shared" si="2"/>
        <v>-789</v>
      </c>
      <c r="J33" s="284">
        <f t="shared" si="3"/>
        <v>77.096902831317294</v>
      </c>
      <c r="K33" s="281">
        <f t="shared" si="3"/>
        <v>79.784780937740194</v>
      </c>
    </row>
    <row r="34" spans="1:11">
      <c r="A34" s="270" t="s">
        <v>10</v>
      </c>
      <c r="B34" s="272">
        <v>3560</v>
      </c>
      <c r="C34" s="336">
        <v>1839</v>
      </c>
      <c r="D34" s="286">
        <f t="shared" si="0"/>
        <v>51.657303370786508</v>
      </c>
      <c r="E34" s="272">
        <v>2855</v>
      </c>
      <c r="F34" s="732">
        <v>1528</v>
      </c>
      <c r="G34" s="385">
        <f t="shared" si="1"/>
        <v>53.520140105078809</v>
      </c>
      <c r="H34" s="277">
        <f t="shared" si="4"/>
        <v>-705</v>
      </c>
      <c r="I34" s="278">
        <f t="shared" si="2"/>
        <v>-311</v>
      </c>
      <c r="J34" s="279">
        <f t="shared" si="3"/>
        <v>80.196629213483149</v>
      </c>
      <c r="K34" s="276">
        <f t="shared" si="3"/>
        <v>83.08863512778683</v>
      </c>
    </row>
    <row r="35" spans="1:11">
      <c r="A35" s="287" t="s">
        <v>214</v>
      </c>
      <c r="B35" s="288">
        <v>2971</v>
      </c>
      <c r="C35" s="318">
        <v>1605</v>
      </c>
      <c r="D35" s="285">
        <f t="shared" si="0"/>
        <v>54.02221474251094</v>
      </c>
      <c r="E35" s="288">
        <v>2545</v>
      </c>
      <c r="F35" s="731">
        <v>1454</v>
      </c>
      <c r="G35" s="384">
        <f t="shared" si="1"/>
        <v>57.131630648330059</v>
      </c>
      <c r="H35" s="277">
        <f t="shared" si="4"/>
        <v>-426</v>
      </c>
      <c r="I35" s="283">
        <f t="shared" si="2"/>
        <v>-151</v>
      </c>
      <c r="J35" s="284">
        <f t="shared" si="3"/>
        <v>85.661393470212062</v>
      </c>
      <c r="K35" s="281">
        <f t="shared" si="3"/>
        <v>90.591900311526473</v>
      </c>
    </row>
    <row r="36" spans="1:11">
      <c r="A36" s="287" t="s">
        <v>197</v>
      </c>
      <c r="B36" s="288">
        <v>18388</v>
      </c>
      <c r="C36" s="318">
        <v>9410</v>
      </c>
      <c r="D36" s="281">
        <f t="shared" si="0"/>
        <v>51.174679138568635</v>
      </c>
      <c r="E36" s="288">
        <v>15331</v>
      </c>
      <c r="F36" s="730">
        <v>7955</v>
      </c>
      <c r="G36" s="383">
        <f t="shared" si="1"/>
        <v>51.888330832952846</v>
      </c>
      <c r="H36" s="277">
        <f t="shared" si="4"/>
        <v>-3057</v>
      </c>
      <c r="I36" s="283">
        <f t="shared" si="2"/>
        <v>-1455</v>
      </c>
      <c r="J36" s="284">
        <f t="shared" si="3"/>
        <v>83.375027191646723</v>
      </c>
      <c r="K36" s="281">
        <f t="shared" si="3"/>
        <v>84.537725823591927</v>
      </c>
    </row>
    <row r="37" spans="1:11">
      <c r="A37" s="275" t="s">
        <v>198</v>
      </c>
      <c r="B37" s="277">
        <v>4948</v>
      </c>
      <c r="C37" s="311">
        <v>2390</v>
      </c>
      <c r="D37" s="276">
        <f t="shared" si="0"/>
        <v>48.302344381568311</v>
      </c>
      <c r="E37" s="277">
        <v>4224</v>
      </c>
      <c r="F37" s="729">
        <v>2119</v>
      </c>
      <c r="G37" s="382">
        <f t="shared" si="1"/>
        <v>50.165719696969703</v>
      </c>
      <c r="H37" s="277">
        <f t="shared" si="4"/>
        <v>-724</v>
      </c>
      <c r="I37" s="278">
        <f t="shared" si="2"/>
        <v>-271</v>
      </c>
      <c r="J37" s="279">
        <f t="shared" si="3"/>
        <v>85.367825383993534</v>
      </c>
      <c r="K37" s="276">
        <f t="shared" si="3"/>
        <v>88.661087866108787</v>
      </c>
    </row>
    <row r="38" spans="1:11">
      <c r="A38" s="275" t="s">
        <v>13</v>
      </c>
      <c r="B38" s="277">
        <v>4631</v>
      </c>
      <c r="C38" s="311">
        <v>2593</v>
      </c>
      <c r="D38" s="276">
        <f t="shared" si="0"/>
        <v>55.992226301014902</v>
      </c>
      <c r="E38" s="277">
        <v>3956</v>
      </c>
      <c r="F38" s="729">
        <v>2256</v>
      </c>
      <c r="G38" s="382">
        <f t="shared" si="1"/>
        <v>57.027300303336702</v>
      </c>
      <c r="H38" s="277">
        <f t="shared" si="4"/>
        <v>-675</v>
      </c>
      <c r="I38" s="278">
        <f t="shared" si="2"/>
        <v>-337</v>
      </c>
      <c r="J38" s="279">
        <f t="shared" si="3"/>
        <v>85.42431440293673</v>
      </c>
      <c r="K38" s="276">
        <f t="shared" si="3"/>
        <v>87.003470883146932</v>
      </c>
    </row>
    <row r="39" spans="1:11" ht="13.5" thickBot="1">
      <c r="A39" s="289" t="s">
        <v>199</v>
      </c>
      <c r="B39" s="272">
        <v>4123</v>
      </c>
      <c r="C39" s="336">
        <v>2076</v>
      </c>
      <c r="D39" s="291">
        <f t="shared" si="0"/>
        <v>50.351685665777346</v>
      </c>
      <c r="E39" s="272">
        <v>3648</v>
      </c>
      <c r="F39" s="733">
        <v>1827</v>
      </c>
      <c r="G39" s="386">
        <f t="shared" si="1"/>
        <v>50.082236842105267</v>
      </c>
      <c r="H39" s="292">
        <f t="shared" si="4"/>
        <v>-475</v>
      </c>
      <c r="I39" s="293">
        <f t="shared" si="2"/>
        <v>-249</v>
      </c>
      <c r="J39" s="294">
        <f t="shared" si="3"/>
        <v>88.47926267281106</v>
      </c>
      <c r="K39" s="290">
        <f t="shared" si="3"/>
        <v>88.005780346820799</v>
      </c>
    </row>
    <row r="40" spans="1:11" ht="13.5" thickBot="1">
      <c r="A40" s="712" t="s">
        <v>181</v>
      </c>
      <c r="B40" s="295">
        <f>SUM(B10:B39)</f>
        <v>147975</v>
      </c>
      <c r="C40" s="301">
        <f>SUM(C10:C39)</f>
        <v>76571</v>
      </c>
      <c r="D40" s="296">
        <f t="shared" si="0"/>
        <v>51.745903024159489</v>
      </c>
      <c r="E40" s="301">
        <f>SUM(E10:E39)</f>
        <v>121609</v>
      </c>
      <c r="F40" s="734">
        <f>SUM(F10:F39)</f>
        <v>63512</v>
      </c>
      <c r="G40" s="388">
        <f t="shared" si="1"/>
        <v>52.226397717274217</v>
      </c>
      <c r="H40" s="301">
        <f>SUM(H10:H39)</f>
        <v>-26366</v>
      </c>
      <c r="I40" s="713">
        <f>SUM(I10:I39)</f>
        <v>-13059</v>
      </c>
      <c r="J40" s="303">
        <f t="shared" si="3"/>
        <v>82.182125359013341</v>
      </c>
      <c r="K40" s="388">
        <f t="shared" si="3"/>
        <v>82.945240365151292</v>
      </c>
    </row>
    <row r="41" spans="1:11">
      <c r="A41" s="297"/>
      <c r="B41" s="298"/>
      <c r="C41" s="298"/>
      <c r="D41" s="299"/>
      <c r="E41" s="298"/>
      <c r="F41" s="299"/>
      <c r="G41" s="299"/>
      <c r="H41" s="298"/>
      <c r="I41" s="298"/>
      <c r="J41" s="299"/>
      <c r="K41" s="299"/>
    </row>
    <row r="42" spans="1:11">
      <c r="A42" s="2" t="s">
        <v>215</v>
      </c>
      <c r="B42" s="704"/>
      <c r="C42" s="2"/>
      <c r="D42" s="2"/>
    </row>
    <row r="43" spans="1:11">
      <c r="B43" s="151"/>
      <c r="F43" s="299"/>
      <c r="G43" s="299"/>
    </row>
    <row r="44" spans="1:11">
      <c r="B44" s="151"/>
      <c r="F44" s="299"/>
      <c r="G44" s="299"/>
    </row>
    <row r="45" spans="1:11">
      <c r="B45" s="151"/>
    </row>
  </sheetData>
  <mergeCells count="14">
    <mergeCell ref="E7:E9"/>
    <mergeCell ref="F7:F9"/>
    <mergeCell ref="G7:G9"/>
    <mergeCell ref="K8:K9"/>
    <mergeCell ref="A2:K2"/>
    <mergeCell ref="A3:K3"/>
    <mergeCell ref="H5:K5"/>
    <mergeCell ref="B6:D6"/>
    <mergeCell ref="E6:G6"/>
    <mergeCell ref="H6:H9"/>
    <mergeCell ref="I6:I9"/>
    <mergeCell ref="B7:B9"/>
    <mergeCell ref="C7:C9"/>
    <mergeCell ref="D7:D9"/>
  </mergeCells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5">
    <pageSetUpPr fitToPage="1"/>
  </sheetPr>
  <dimension ref="A1:K46"/>
  <sheetViews>
    <sheetView showGridLines="0" zoomScaleNormal="100" workbookViewId="0">
      <selection activeCell="N43" sqref="N43"/>
    </sheetView>
  </sheetViews>
  <sheetFormatPr defaultRowHeight="12.75"/>
  <cols>
    <col min="1" max="1" width="27.28515625" customWidth="1"/>
    <col min="2" max="11" width="10.7109375" customWidth="1"/>
  </cols>
  <sheetData>
    <row r="1" spans="1:11">
      <c r="K1" s="208" t="s">
        <v>216</v>
      </c>
    </row>
    <row r="2" spans="1:11">
      <c r="A2" s="966" t="s">
        <v>217</v>
      </c>
      <c r="B2" s="966"/>
      <c r="C2" s="966"/>
      <c r="D2" s="966"/>
      <c r="E2" s="966"/>
      <c r="F2" s="966"/>
      <c r="G2" s="966"/>
      <c r="H2" s="966"/>
      <c r="I2" s="966"/>
      <c r="J2" s="966"/>
      <c r="K2" s="966"/>
    </row>
    <row r="3" spans="1:11">
      <c r="A3" s="966" t="s">
        <v>360</v>
      </c>
      <c r="B3" s="966"/>
      <c r="C3" s="966"/>
      <c r="D3" s="966"/>
      <c r="E3" s="966"/>
      <c r="F3" s="966"/>
      <c r="G3" s="966"/>
      <c r="H3" s="966"/>
      <c r="I3" s="966"/>
      <c r="J3" s="966"/>
      <c r="K3" s="966"/>
    </row>
    <row r="4" spans="1:11" ht="9.75" customHeight="1" thickBot="1">
      <c r="A4" s="253"/>
      <c r="B4" s="253"/>
      <c r="C4" s="253"/>
      <c r="D4" s="253"/>
      <c r="E4" s="253"/>
      <c r="F4" s="253"/>
      <c r="G4" s="253"/>
      <c r="H4" s="254"/>
      <c r="I4" s="254"/>
      <c r="J4" s="255"/>
      <c r="K4" s="255"/>
    </row>
    <row r="5" spans="1:11" ht="13.5" thickBot="1">
      <c r="A5" s="256" t="s">
        <v>202</v>
      </c>
      <c r="B5" s="257" t="s">
        <v>218</v>
      </c>
      <c r="C5" s="258"/>
      <c r="D5" s="258"/>
      <c r="E5" s="258"/>
      <c r="F5" s="258"/>
      <c r="G5" s="259"/>
      <c r="H5" s="1050" t="s">
        <v>362</v>
      </c>
      <c r="I5" s="1050"/>
      <c r="J5" s="1050"/>
      <c r="K5" s="1051"/>
    </row>
    <row r="6" spans="1:11" ht="13.15" customHeight="1" thickBot="1">
      <c r="A6" s="260"/>
      <c r="B6" s="1052" t="s">
        <v>307</v>
      </c>
      <c r="C6" s="1053"/>
      <c r="D6" s="1054"/>
      <c r="E6" s="782" t="s">
        <v>308</v>
      </c>
      <c r="F6" s="782"/>
      <c r="G6" s="783"/>
      <c r="H6" s="976" t="s">
        <v>219</v>
      </c>
      <c r="I6" s="1061" t="s">
        <v>205</v>
      </c>
      <c r="J6" s="261" t="s">
        <v>206</v>
      </c>
      <c r="K6" s="262"/>
    </row>
    <row r="7" spans="1:11" ht="13.5" customHeight="1" thickBot="1">
      <c r="A7" s="263" t="s">
        <v>207</v>
      </c>
      <c r="B7" s="1042" t="s">
        <v>219</v>
      </c>
      <c r="C7" s="1058" t="s">
        <v>209</v>
      </c>
      <c r="D7" s="783" t="s">
        <v>210</v>
      </c>
      <c r="E7" s="1042" t="s">
        <v>219</v>
      </c>
      <c r="F7" s="1058" t="s">
        <v>209</v>
      </c>
      <c r="G7" s="783" t="s">
        <v>210</v>
      </c>
      <c r="H7" s="1059"/>
      <c r="I7" s="1062"/>
      <c r="J7" s="264" t="s">
        <v>312</v>
      </c>
      <c r="K7" s="265"/>
    </row>
    <row r="8" spans="1:11" ht="13.5" thickBot="1">
      <c r="A8" s="266"/>
      <c r="B8" s="1043"/>
      <c r="C8" s="1059"/>
      <c r="D8" s="1048"/>
      <c r="E8" s="1043"/>
      <c r="F8" s="1059"/>
      <c r="G8" s="1048"/>
      <c r="H8" s="1059"/>
      <c r="I8" s="1062"/>
      <c r="J8" s="267" t="s">
        <v>211</v>
      </c>
      <c r="K8" s="783" t="s">
        <v>75</v>
      </c>
    </row>
    <row r="9" spans="1:11" ht="11.25" customHeight="1" thickBot="1">
      <c r="A9" s="268"/>
      <c r="B9" s="1057"/>
      <c r="C9" s="1060"/>
      <c r="D9" s="1049"/>
      <c r="E9" s="1044"/>
      <c r="F9" s="1060"/>
      <c r="G9" s="1049"/>
      <c r="H9" s="1060"/>
      <c r="I9" s="1063"/>
      <c r="J9" s="269" t="s">
        <v>212</v>
      </c>
      <c r="K9" s="1049"/>
    </row>
    <row r="10" spans="1:11" ht="13.5" thickBot="1">
      <c r="A10" s="300" t="s">
        <v>220</v>
      </c>
      <c r="B10" s="295">
        <v>1415</v>
      </c>
      <c r="C10" s="301">
        <v>798</v>
      </c>
      <c r="D10" s="296">
        <f t="shared" ref="D10:D44" si="0">C10/B10*100</f>
        <v>56.395759717314483</v>
      </c>
      <c r="E10" s="295">
        <v>932</v>
      </c>
      <c r="F10" s="738">
        <v>497</v>
      </c>
      <c r="G10" s="388">
        <f t="shared" ref="G10:G44" si="1">F10/E10*100</f>
        <v>53.326180257510728</v>
      </c>
      <c r="H10" s="301">
        <f t="shared" ref="H10:I40" si="2">E10-B10</f>
        <v>-483</v>
      </c>
      <c r="I10" s="302">
        <f t="shared" si="2"/>
        <v>-301</v>
      </c>
      <c r="J10" s="303">
        <f t="shared" ref="J10:K45" si="3">E10/B10*100</f>
        <v>65.865724381625441</v>
      </c>
      <c r="K10" s="296">
        <f t="shared" si="3"/>
        <v>62.280701754385973</v>
      </c>
    </row>
    <row r="11" spans="1:11">
      <c r="A11" s="304" t="s">
        <v>14</v>
      </c>
      <c r="B11" s="305">
        <v>228</v>
      </c>
      <c r="C11" s="307">
        <v>137</v>
      </c>
      <c r="D11" s="306">
        <f t="shared" si="0"/>
        <v>60.087719298245609</v>
      </c>
      <c r="E11" s="305">
        <v>149</v>
      </c>
      <c r="F11" s="739">
        <v>75</v>
      </c>
      <c r="G11" s="286">
        <f t="shared" si="1"/>
        <v>50.335570469798661</v>
      </c>
      <c r="H11" s="307">
        <f t="shared" si="2"/>
        <v>-79</v>
      </c>
      <c r="I11" s="308">
        <f t="shared" si="2"/>
        <v>-62</v>
      </c>
      <c r="J11" s="309">
        <f t="shared" si="3"/>
        <v>65.350877192982466</v>
      </c>
      <c r="K11" s="306">
        <f t="shared" si="3"/>
        <v>54.744525547445257</v>
      </c>
    </row>
    <row r="12" spans="1:11">
      <c r="A12" s="275" t="s">
        <v>17</v>
      </c>
      <c r="B12" s="277">
        <v>156</v>
      </c>
      <c r="C12" s="311">
        <v>98</v>
      </c>
      <c r="D12" s="310">
        <f t="shared" si="0"/>
        <v>62.820512820512818</v>
      </c>
      <c r="E12" s="277">
        <v>114</v>
      </c>
      <c r="F12" s="740">
        <v>67</v>
      </c>
      <c r="G12" s="276">
        <f t="shared" si="1"/>
        <v>58.771929824561411</v>
      </c>
      <c r="H12" s="311">
        <f t="shared" si="2"/>
        <v>-42</v>
      </c>
      <c r="I12" s="312">
        <f t="shared" si="2"/>
        <v>-31</v>
      </c>
      <c r="J12" s="279">
        <f t="shared" si="3"/>
        <v>73.076923076923066</v>
      </c>
      <c r="K12" s="310">
        <f t="shared" si="3"/>
        <v>68.367346938775512</v>
      </c>
    </row>
    <row r="13" spans="1:11">
      <c r="A13" s="280" t="s">
        <v>2</v>
      </c>
      <c r="B13" s="277">
        <v>76</v>
      </c>
      <c r="C13" s="311">
        <v>34</v>
      </c>
      <c r="D13" s="310">
        <f t="shared" si="0"/>
        <v>44.736842105263158</v>
      </c>
      <c r="E13" s="277">
        <v>58</v>
      </c>
      <c r="F13" s="740">
        <v>28</v>
      </c>
      <c r="G13" s="276">
        <f t="shared" si="1"/>
        <v>48.275862068965516</v>
      </c>
      <c r="H13" s="311">
        <f t="shared" si="2"/>
        <v>-18</v>
      </c>
      <c r="I13" s="312">
        <f t="shared" si="2"/>
        <v>-6</v>
      </c>
      <c r="J13" s="279">
        <f t="shared" si="3"/>
        <v>76.31578947368422</v>
      </c>
      <c r="K13" s="310">
        <f t="shared" si="3"/>
        <v>82.35294117647058</v>
      </c>
    </row>
    <row r="14" spans="1:11">
      <c r="A14" s="280" t="s">
        <v>18</v>
      </c>
      <c r="B14" s="277">
        <v>101</v>
      </c>
      <c r="C14" s="311">
        <v>49</v>
      </c>
      <c r="D14" s="310">
        <f t="shared" si="0"/>
        <v>48.514851485148512</v>
      </c>
      <c r="E14" s="277">
        <v>51</v>
      </c>
      <c r="F14" s="740">
        <v>27</v>
      </c>
      <c r="G14" s="276">
        <f t="shared" si="1"/>
        <v>52.941176470588239</v>
      </c>
      <c r="H14" s="311">
        <f t="shared" si="2"/>
        <v>-50</v>
      </c>
      <c r="I14" s="312">
        <f t="shared" si="2"/>
        <v>-22</v>
      </c>
      <c r="J14" s="279">
        <f t="shared" si="3"/>
        <v>50.495049504950494</v>
      </c>
      <c r="K14" s="310">
        <f t="shared" si="3"/>
        <v>55.102040816326522</v>
      </c>
    </row>
    <row r="15" spans="1:11">
      <c r="A15" s="275" t="s">
        <v>19</v>
      </c>
      <c r="B15" s="282">
        <v>117</v>
      </c>
      <c r="C15" s="314">
        <v>65</v>
      </c>
      <c r="D15" s="313">
        <f t="shared" si="0"/>
        <v>55.555555555555557</v>
      </c>
      <c r="E15" s="282">
        <v>73</v>
      </c>
      <c r="F15" s="741">
        <v>38</v>
      </c>
      <c r="G15" s="281">
        <f t="shared" si="1"/>
        <v>52.054794520547944</v>
      </c>
      <c r="H15" s="314">
        <f t="shared" si="2"/>
        <v>-44</v>
      </c>
      <c r="I15" s="315">
        <f t="shared" si="2"/>
        <v>-27</v>
      </c>
      <c r="J15" s="284">
        <f t="shared" si="3"/>
        <v>62.393162393162392</v>
      </c>
      <c r="K15" s="313">
        <f t="shared" si="3"/>
        <v>58.461538461538467</v>
      </c>
    </row>
    <row r="16" spans="1:11">
      <c r="A16" s="275" t="s">
        <v>22</v>
      </c>
      <c r="B16" s="282">
        <v>161</v>
      </c>
      <c r="C16" s="314">
        <v>92</v>
      </c>
      <c r="D16" s="313">
        <f t="shared" si="0"/>
        <v>57.142857142857139</v>
      </c>
      <c r="E16" s="282">
        <v>123</v>
      </c>
      <c r="F16" s="741">
        <v>59</v>
      </c>
      <c r="G16" s="281">
        <f t="shared" si="1"/>
        <v>47.967479674796749</v>
      </c>
      <c r="H16" s="314">
        <f t="shared" si="2"/>
        <v>-38</v>
      </c>
      <c r="I16" s="315">
        <f t="shared" si="2"/>
        <v>-33</v>
      </c>
      <c r="J16" s="284">
        <f t="shared" si="3"/>
        <v>76.397515527950304</v>
      </c>
      <c r="K16" s="313">
        <f t="shared" si="3"/>
        <v>64.130434782608688</v>
      </c>
    </row>
    <row r="17" spans="1:11">
      <c r="A17" s="275" t="s">
        <v>23</v>
      </c>
      <c r="B17" s="277">
        <v>167</v>
      </c>
      <c r="C17" s="311">
        <v>91</v>
      </c>
      <c r="D17" s="310">
        <f t="shared" si="0"/>
        <v>54.491017964071851</v>
      </c>
      <c r="E17" s="277">
        <v>119</v>
      </c>
      <c r="F17" s="740">
        <v>65</v>
      </c>
      <c r="G17" s="276">
        <f t="shared" si="1"/>
        <v>54.621848739495796</v>
      </c>
      <c r="H17" s="311">
        <f t="shared" si="2"/>
        <v>-48</v>
      </c>
      <c r="I17" s="312">
        <f t="shared" si="2"/>
        <v>-26</v>
      </c>
      <c r="J17" s="279">
        <f t="shared" si="3"/>
        <v>71.257485029940113</v>
      </c>
      <c r="K17" s="310">
        <f t="shared" si="3"/>
        <v>71.428571428571431</v>
      </c>
    </row>
    <row r="18" spans="1:11">
      <c r="A18" s="275" t="s">
        <v>13</v>
      </c>
      <c r="B18" s="277">
        <v>211</v>
      </c>
      <c r="C18" s="311">
        <v>122</v>
      </c>
      <c r="D18" s="310">
        <f t="shared" si="0"/>
        <v>57.81990521327014</v>
      </c>
      <c r="E18" s="277">
        <v>118</v>
      </c>
      <c r="F18" s="740">
        <v>72</v>
      </c>
      <c r="G18" s="276">
        <f t="shared" si="1"/>
        <v>61.016949152542374</v>
      </c>
      <c r="H18" s="311">
        <f t="shared" si="2"/>
        <v>-93</v>
      </c>
      <c r="I18" s="312">
        <f t="shared" si="2"/>
        <v>-50</v>
      </c>
      <c r="J18" s="279">
        <f t="shared" si="3"/>
        <v>55.924170616113742</v>
      </c>
      <c r="K18" s="310">
        <f t="shared" si="3"/>
        <v>59.016393442622949</v>
      </c>
    </row>
    <row r="19" spans="1:11" ht="13.5" thickBot="1">
      <c r="A19" s="316" t="s">
        <v>28</v>
      </c>
      <c r="B19" s="288">
        <v>198</v>
      </c>
      <c r="C19" s="318">
        <v>110</v>
      </c>
      <c r="D19" s="317">
        <f t="shared" si="0"/>
        <v>55.555555555555557</v>
      </c>
      <c r="E19" s="288">
        <v>127</v>
      </c>
      <c r="F19" s="742">
        <v>66</v>
      </c>
      <c r="G19" s="389">
        <f t="shared" si="1"/>
        <v>51.968503937007867</v>
      </c>
      <c r="H19" s="318">
        <f t="shared" si="2"/>
        <v>-71</v>
      </c>
      <c r="I19" s="319">
        <f t="shared" si="2"/>
        <v>-44</v>
      </c>
      <c r="J19" s="320">
        <f t="shared" si="3"/>
        <v>64.141414141414145</v>
      </c>
      <c r="K19" s="317">
        <f t="shared" si="3"/>
        <v>60</v>
      </c>
    </row>
    <row r="20" spans="1:11" ht="13.5" thickBot="1">
      <c r="A20" s="321" t="s">
        <v>40</v>
      </c>
      <c r="B20" s="295">
        <v>1541</v>
      </c>
      <c r="C20" s="301">
        <v>950</v>
      </c>
      <c r="D20" s="296">
        <f t="shared" si="0"/>
        <v>61.648280337443218</v>
      </c>
      <c r="E20" s="295">
        <v>1051</v>
      </c>
      <c r="F20" s="738">
        <v>620</v>
      </c>
      <c r="G20" s="388">
        <f t="shared" si="1"/>
        <v>58.991436726926736</v>
      </c>
      <c r="H20" s="301">
        <f t="shared" si="2"/>
        <v>-490</v>
      </c>
      <c r="I20" s="302">
        <f t="shared" si="2"/>
        <v>-330</v>
      </c>
      <c r="J20" s="303">
        <f t="shared" si="3"/>
        <v>68.202465931213496</v>
      </c>
      <c r="K20" s="296">
        <f t="shared" si="3"/>
        <v>65.26315789473685</v>
      </c>
    </row>
    <row r="21" spans="1:11">
      <c r="A21" s="304" t="s">
        <v>1</v>
      </c>
      <c r="B21" s="305">
        <v>355</v>
      </c>
      <c r="C21" s="307">
        <v>225</v>
      </c>
      <c r="D21" s="306">
        <f t="shared" si="0"/>
        <v>63.380281690140848</v>
      </c>
      <c r="E21" s="305">
        <v>275</v>
      </c>
      <c r="F21" s="739">
        <v>181</v>
      </c>
      <c r="G21" s="286">
        <f t="shared" si="1"/>
        <v>65.818181818181813</v>
      </c>
      <c r="H21" s="307">
        <f t="shared" si="2"/>
        <v>-80</v>
      </c>
      <c r="I21" s="308">
        <f t="shared" si="2"/>
        <v>-44</v>
      </c>
      <c r="J21" s="309">
        <f t="shared" si="3"/>
        <v>77.464788732394368</v>
      </c>
      <c r="K21" s="306">
        <f t="shared" si="3"/>
        <v>80.444444444444443</v>
      </c>
    </row>
    <row r="22" spans="1:11">
      <c r="A22" s="275" t="s">
        <v>16</v>
      </c>
      <c r="B22" s="277">
        <v>186</v>
      </c>
      <c r="C22" s="311">
        <v>131</v>
      </c>
      <c r="D22" s="310">
        <f t="shared" si="0"/>
        <v>70.430107526881727</v>
      </c>
      <c r="E22" s="277">
        <v>94</v>
      </c>
      <c r="F22" s="740">
        <v>51</v>
      </c>
      <c r="G22" s="276">
        <f t="shared" si="1"/>
        <v>54.255319148936167</v>
      </c>
      <c r="H22" s="311">
        <f t="shared" si="2"/>
        <v>-92</v>
      </c>
      <c r="I22" s="312">
        <f t="shared" si="2"/>
        <v>-80</v>
      </c>
      <c r="J22" s="279">
        <f t="shared" si="3"/>
        <v>50.537634408602152</v>
      </c>
      <c r="K22" s="310">
        <f t="shared" si="3"/>
        <v>38.931297709923662</v>
      </c>
    </row>
    <row r="23" spans="1:11">
      <c r="A23" s="280" t="s">
        <v>3</v>
      </c>
      <c r="B23" s="277">
        <v>230</v>
      </c>
      <c r="C23" s="311">
        <v>139</v>
      </c>
      <c r="D23" s="310">
        <f t="shared" si="0"/>
        <v>60.434782608695649</v>
      </c>
      <c r="E23" s="277">
        <v>148</v>
      </c>
      <c r="F23" s="740">
        <v>92</v>
      </c>
      <c r="G23" s="276">
        <f t="shared" si="1"/>
        <v>62.162162162162161</v>
      </c>
      <c r="H23" s="311">
        <f t="shared" si="2"/>
        <v>-82</v>
      </c>
      <c r="I23" s="312">
        <f t="shared" si="2"/>
        <v>-47</v>
      </c>
      <c r="J23" s="279">
        <f t="shared" si="3"/>
        <v>64.347826086956516</v>
      </c>
      <c r="K23" s="310">
        <f t="shared" si="3"/>
        <v>66.187050359712231</v>
      </c>
    </row>
    <row r="24" spans="1:11">
      <c r="A24" s="280" t="s">
        <v>21</v>
      </c>
      <c r="B24" s="277">
        <v>175</v>
      </c>
      <c r="C24" s="311">
        <v>86</v>
      </c>
      <c r="D24" s="310">
        <f t="shared" si="0"/>
        <v>49.142857142857146</v>
      </c>
      <c r="E24" s="277">
        <v>130</v>
      </c>
      <c r="F24" s="740">
        <v>65</v>
      </c>
      <c r="G24" s="276">
        <f t="shared" si="1"/>
        <v>50</v>
      </c>
      <c r="H24" s="311">
        <f t="shared" si="2"/>
        <v>-45</v>
      </c>
      <c r="I24" s="312">
        <f t="shared" si="2"/>
        <v>-21</v>
      </c>
      <c r="J24" s="279">
        <f t="shared" si="3"/>
        <v>74.285714285714292</v>
      </c>
      <c r="K24" s="310">
        <f t="shared" si="3"/>
        <v>75.581395348837205</v>
      </c>
    </row>
    <row r="25" spans="1:11">
      <c r="A25" s="275" t="s">
        <v>4</v>
      </c>
      <c r="B25" s="277">
        <v>346</v>
      </c>
      <c r="C25" s="311">
        <v>198</v>
      </c>
      <c r="D25" s="310">
        <f t="shared" si="0"/>
        <v>57.225433526011557</v>
      </c>
      <c r="E25" s="277">
        <v>236</v>
      </c>
      <c r="F25" s="740">
        <v>128</v>
      </c>
      <c r="G25" s="276">
        <f t="shared" si="1"/>
        <v>54.237288135593218</v>
      </c>
      <c r="H25" s="311">
        <f t="shared" si="2"/>
        <v>-110</v>
      </c>
      <c r="I25" s="312">
        <f t="shared" si="2"/>
        <v>-70</v>
      </c>
      <c r="J25" s="279">
        <f t="shared" si="3"/>
        <v>68.20809248554913</v>
      </c>
      <c r="K25" s="310">
        <f t="shared" si="3"/>
        <v>64.646464646464651</v>
      </c>
    </row>
    <row r="26" spans="1:11" ht="13.5" thickBot="1">
      <c r="A26" s="316" t="s">
        <v>7</v>
      </c>
      <c r="B26" s="322">
        <v>249</v>
      </c>
      <c r="C26" s="324">
        <v>171</v>
      </c>
      <c r="D26" s="323">
        <f t="shared" si="0"/>
        <v>68.674698795180717</v>
      </c>
      <c r="E26" s="322">
        <v>168</v>
      </c>
      <c r="F26" s="743">
        <v>103</v>
      </c>
      <c r="G26" s="291">
        <f t="shared" si="1"/>
        <v>61.30952380952381</v>
      </c>
      <c r="H26" s="324">
        <f t="shared" si="2"/>
        <v>-81</v>
      </c>
      <c r="I26" s="325">
        <f t="shared" si="2"/>
        <v>-68</v>
      </c>
      <c r="J26" s="326">
        <f t="shared" si="3"/>
        <v>67.46987951807229</v>
      </c>
      <c r="K26" s="323">
        <f t="shared" si="3"/>
        <v>60.23391812865497</v>
      </c>
    </row>
    <row r="27" spans="1:11" ht="13.5" thickBot="1">
      <c r="A27" s="327" t="s">
        <v>221</v>
      </c>
      <c r="B27" s="295">
        <v>1680</v>
      </c>
      <c r="C27" s="301">
        <v>999</v>
      </c>
      <c r="D27" s="296">
        <f t="shared" si="0"/>
        <v>59.464285714285715</v>
      </c>
      <c r="E27" s="295">
        <v>1117</v>
      </c>
      <c r="F27" s="738">
        <v>626</v>
      </c>
      <c r="G27" s="388">
        <f t="shared" si="1"/>
        <v>56.042972247090418</v>
      </c>
      <c r="H27" s="301">
        <f t="shared" si="2"/>
        <v>-563</v>
      </c>
      <c r="I27" s="302">
        <f t="shared" si="2"/>
        <v>-373</v>
      </c>
      <c r="J27" s="303">
        <f t="shared" si="3"/>
        <v>66.488095238095241</v>
      </c>
      <c r="K27" s="296">
        <f t="shared" si="3"/>
        <v>62.662662662662662</v>
      </c>
    </row>
    <row r="28" spans="1:11">
      <c r="A28" s="304" t="s">
        <v>15</v>
      </c>
      <c r="B28" s="305">
        <v>245</v>
      </c>
      <c r="C28" s="307">
        <v>147</v>
      </c>
      <c r="D28" s="306">
        <f t="shared" si="0"/>
        <v>60</v>
      </c>
      <c r="E28" s="305">
        <v>146</v>
      </c>
      <c r="F28" s="739">
        <v>72</v>
      </c>
      <c r="G28" s="286">
        <f t="shared" si="1"/>
        <v>49.315068493150683</v>
      </c>
      <c r="H28" s="307">
        <f t="shared" si="2"/>
        <v>-99</v>
      </c>
      <c r="I28" s="308">
        <f t="shared" si="2"/>
        <v>-75</v>
      </c>
      <c r="J28" s="309">
        <f t="shared" si="3"/>
        <v>59.591836734693885</v>
      </c>
      <c r="K28" s="306">
        <f t="shared" si="3"/>
        <v>48.979591836734691</v>
      </c>
    </row>
    <row r="29" spans="1:11">
      <c r="A29" s="275" t="s">
        <v>20</v>
      </c>
      <c r="B29" s="277">
        <v>463</v>
      </c>
      <c r="C29" s="311">
        <v>267</v>
      </c>
      <c r="D29" s="310">
        <f t="shared" si="0"/>
        <v>57.667386609071272</v>
      </c>
      <c r="E29" s="277">
        <v>339</v>
      </c>
      <c r="F29" s="740">
        <v>166</v>
      </c>
      <c r="G29" s="276">
        <f t="shared" si="1"/>
        <v>48.967551622418881</v>
      </c>
      <c r="H29" s="311">
        <f t="shared" si="2"/>
        <v>-124</v>
      </c>
      <c r="I29" s="312">
        <f t="shared" si="2"/>
        <v>-101</v>
      </c>
      <c r="J29" s="279">
        <f t="shared" si="3"/>
        <v>73.218142548596106</v>
      </c>
      <c r="K29" s="310">
        <f t="shared" si="3"/>
        <v>62.172284644194754</v>
      </c>
    </row>
    <row r="30" spans="1:11">
      <c r="A30" s="275" t="s">
        <v>26</v>
      </c>
      <c r="B30" s="277">
        <v>353</v>
      </c>
      <c r="C30" s="311">
        <v>215</v>
      </c>
      <c r="D30" s="310">
        <f t="shared" si="0"/>
        <v>60.906515580736539</v>
      </c>
      <c r="E30" s="277">
        <v>218</v>
      </c>
      <c r="F30" s="740">
        <v>127</v>
      </c>
      <c r="G30" s="276">
        <f t="shared" si="1"/>
        <v>58.256880733944946</v>
      </c>
      <c r="H30" s="311">
        <f t="shared" si="2"/>
        <v>-135</v>
      </c>
      <c r="I30" s="312">
        <f t="shared" si="2"/>
        <v>-88</v>
      </c>
      <c r="J30" s="279">
        <f t="shared" si="3"/>
        <v>61.756373937677054</v>
      </c>
      <c r="K30" s="310">
        <f t="shared" si="3"/>
        <v>59.069767441860463</v>
      </c>
    </row>
    <row r="31" spans="1:11">
      <c r="A31" s="275" t="s">
        <v>232</v>
      </c>
      <c r="B31" s="277">
        <v>150</v>
      </c>
      <c r="C31" s="311">
        <v>95</v>
      </c>
      <c r="D31" s="310">
        <f t="shared" si="0"/>
        <v>63.333333333333329</v>
      </c>
      <c r="E31" s="277">
        <v>94</v>
      </c>
      <c r="F31" s="740">
        <v>66</v>
      </c>
      <c r="G31" s="276">
        <f t="shared" si="1"/>
        <v>70.212765957446805</v>
      </c>
      <c r="H31" s="311">
        <f>E31-B31</f>
        <v>-56</v>
      </c>
      <c r="I31" s="312">
        <f>F31-C31</f>
        <v>-29</v>
      </c>
      <c r="J31" s="279">
        <f>E31/B31*100</f>
        <v>62.666666666666671</v>
      </c>
      <c r="K31" s="310">
        <f>F31/C31*100</f>
        <v>69.473684210526315</v>
      </c>
    </row>
    <row r="32" spans="1:11">
      <c r="A32" s="280" t="s">
        <v>233</v>
      </c>
      <c r="B32" s="277">
        <v>233</v>
      </c>
      <c r="C32" s="311">
        <v>146</v>
      </c>
      <c r="D32" s="310">
        <f t="shared" si="0"/>
        <v>62.660944206008587</v>
      </c>
      <c r="E32" s="277">
        <v>153</v>
      </c>
      <c r="F32" s="740">
        <v>97</v>
      </c>
      <c r="G32" s="276">
        <f t="shared" si="1"/>
        <v>63.398692810457511</v>
      </c>
      <c r="H32" s="311">
        <f t="shared" si="2"/>
        <v>-80</v>
      </c>
      <c r="I32" s="312">
        <f t="shared" si="2"/>
        <v>-49</v>
      </c>
      <c r="J32" s="279">
        <f t="shared" si="3"/>
        <v>65.665236051502134</v>
      </c>
      <c r="K32" s="310">
        <f t="shared" si="3"/>
        <v>66.438356164383563</v>
      </c>
    </row>
    <row r="33" spans="1:11" ht="13.5" thickBot="1">
      <c r="A33" s="316" t="s">
        <v>27</v>
      </c>
      <c r="B33" s="288">
        <v>236</v>
      </c>
      <c r="C33" s="318">
        <v>129</v>
      </c>
      <c r="D33" s="317">
        <f t="shared" si="0"/>
        <v>54.66101694915254</v>
      </c>
      <c r="E33" s="288">
        <v>167</v>
      </c>
      <c r="F33" s="742">
        <v>98</v>
      </c>
      <c r="G33" s="389">
        <f t="shared" si="1"/>
        <v>58.682634730538922</v>
      </c>
      <c r="H33" s="318">
        <f t="shared" si="2"/>
        <v>-69</v>
      </c>
      <c r="I33" s="319">
        <f t="shared" si="2"/>
        <v>-31</v>
      </c>
      <c r="J33" s="320">
        <f t="shared" si="3"/>
        <v>70.762711864406782</v>
      </c>
      <c r="K33" s="317">
        <f t="shared" si="3"/>
        <v>75.968992248062023</v>
      </c>
    </row>
    <row r="34" spans="1:11" ht="13.5" thickBot="1">
      <c r="A34" s="328" t="s">
        <v>222</v>
      </c>
      <c r="B34" s="295">
        <v>1335</v>
      </c>
      <c r="C34" s="301">
        <v>796</v>
      </c>
      <c r="D34" s="296">
        <f t="shared" si="0"/>
        <v>59.625468164794007</v>
      </c>
      <c r="E34" s="295">
        <v>855</v>
      </c>
      <c r="F34" s="738">
        <v>530</v>
      </c>
      <c r="G34" s="388">
        <f t="shared" si="1"/>
        <v>61.988304093567251</v>
      </c>
      <c r="H34" s="301">
        <f t="shared" si="2"/>
        <v>-480</v>
      </c>
      <c r="I34" s="302">
        <f t="shared" si="2"/>
        <v>-266</v>
      </c>
      <c r="J34" s="303">
        <f t="shared" si="3"/>
        <v>64.044943820224717</v>
      </c>
      <c r="K34" s="296">
        <f t="shared" si="3"/>
        <v>66.582914572864325</v>
      </c>
    </row>
    <row r="35" spans="1:11">
      <c r="A35" s="304" t="s">
        <v>5</v>
      </c>
      <c r="B35" s="329">
        <v>138</v>
      </c>
      <c r="C35" s="331">
        <v>89</v>
      </c>
      <c r="D35" s="330">
        <f t="shared" si="0"/>
        <v>64.492753623188406</v>
      </c>
      <c r="E35" s="329">
        <v>82</v>
      </c>
      <c r="F35" s="744">
        <v>36</v>
      </c>
      <c r="G35" s="390">
        <f t="shared" si="1"/>
        <v>43.902439024390247</v>
      </c>
      <c r="H35" s="331">
        <f t="shared" si="2"/>
        <v>-56</v>
      </c>
      <c r="I35" s="332">
        <f t="shared" si="2"/>
        <v>-53</v>
      </c>
      <c r="J35" s="333">
        <f t="shared" si="3"/>
        <v>59.420289855072461</v>
      </c>
      <c r="K35" s="330">
        <f t="shared" si="3"/>
        <v>40.449438202247187</v>
      </c>
    </row>
    <row r="36" spans="1:11">
      <c r="A36" s="275" t="s">
        <v>24</v>
      </c>
      <c r="B36" s="277">
        <v>310</v>
      </c>
      <c r="C36" s="311">
        <v>193</v>
      </c>
      <c r="D36" s="313">
        <f t="shared" si="0"/>
        <v>62.258064516129032</v>
      </c>
      <c r="E36" s="282">
        <v>227</v>
      </c>
      <c r="F36" s="741">
        <v>144</v>
      </c>
      <c r="G36" s="281">
        <f t="shared" si="1"/>
        <v>63.436123348017624</v>
      </c>
      <c r="H36" s="314">
        <f t="shared" si="2"/>
        <v>-83</v>
      </c>
      <c r="I36" s="315">
        <f t="shared" si="2"/>
        <v>-49</v>
      </c>
      <c r="J36" s="284">
        <f t="shared" si="3"/>
        <v>73.225806451612911</v>
      </c>
      <c r="K36" s="313">
        <f t="shared" si="3"/>
        <v>74.611398963730565</v>
      </c>
    </row>
    <row r="37" spans="1:11">
      <c r="A37" s="275" t="s">
        <v>6</v>
      </c>
      <c r="B37" s="277">
        <v>136</v>
      </c>
      <c r="C37" s="311">
        <v>74</v>
      </c>
      <c r="D37" s="310">
        <f t="shared" si="0"/>
        <v>54.411764705882348</v>
      </c>
      <c r="E37" s="277">
        <v>78</v>
      </c>
      <c r="F37" s="740">
        <v>44</v>
      </c>
      <c r="G37" s="276">
        <f t="shared" si="1"/>
        <v>56.410256410256409</v>
      </c>
      <c r="H37" s="311">
        <f t="shared" si="2"/>
        <v>-58</v>
      </c>
      <c r="I37" s="312">
        <f t="shared" si="2"/>
        <v>-30</v>
      </c>
      <c r="J37" s="279">
        <f t="shared" si="3"/>
        <v>57.352941176470587</v>
      </c>
      <c r="K37" s="310">
        <f t="shared" si="3"/>
        <v>59.45945945945946</v>
      </c>
    </row>
    <row r="38" spans="1:11">
      <c r="A38" s="275" t="s">
        <v>25</v>
      </c>
      <c r="B38" s="277">
        <v>135</v>
      </c>
      <c r="C38" s="311">
        <v>75</v>
      </c>
      <c r="D38" s="310">
        <f t="shared" si="0"/>
        <v>55.555555555555557</v>
      </c>
      <c r="E38" s="277">
        <v>68</v>
      </c>
      <c r="F38" s="740">
        <v>44</v>
      </c>
      <c r="G38" s="276">
        <f t="shared" si="1"/>
        <v>64.705882352941174</v>
      </c>
      <c r="H38" s="311">
        <f t="shared" si="2"/>
        <v>-67</v>
      </c>
      <c r="I38" s="312">
        <f t="shared" si="2"/>
        <v>-31</v>
      </c>
      <c r="J38" s="279">
        <f t="shared" si="3"/>
        <v>50.370370370370367</v>
      </c>
      <c r="K38" s="310">
        <f t="shared" si="3"/>
        <v>58.666666666666664</v>
      </c>
    </row>
    <row r="39" spans="1:11">
      <c r="A39" s="275" t="s">
        <v>8</v>
      </c>
      <c r="B39" s="277">
        <v>110</v>
      </c>
      <c r="C39" s="311">
        <v>66</v>
      </c>
      <c r="D39" s="310">
        <f t="shared" si="0"/>
        <v>60</v>
      </c>
      <c r="E39" s="277">
        <v>97</v>
      </c>
      <c r="F39" s="740">
        <v>65</v>
      </c>
      <c r="G39" s="276">
        <f t="shared" si="1"/>
        <v>67.010309278350505</v>
      </c>
      <c r="H39" s="311">
        <f t="shared" si="2"/>
        <v>-13</v>
      </c>
      <c r="I39" s="312">
        <f t="shared" si="2"/>
        <v>-1</v>
      </c>
      <c r="J39" s="279">
        <f t="shared" si="3"/>
        <v>88.181818181818187</v>
      </c>
      <c r="K39" s="310">
        <f t="shared" si="3"/>
        <v>98.484848484848484</v>
      </c>
    </row>
    <row r="40" spans="1:11">
      <c r="A40" s="275" t="s">
        <v>9</v>
      </c>
      <c r="B40" s="277">
        <v>212</v>
      </c>
      <c r="C40" s="311">
        <v>135</v>
      </c>
      <c r="D40" s="310">
        <f t="shared" si="0"/>
        <v>63.679245283018872</v>
      </c>
      <c r="E40" s="277">
        <v>129</v>
      </c>
      <c r="F40" s="740">
        <v>75</v>
      </c>
      <c r="G40" s="276">
        <f t="shared" si="1"/>
        <v>58.139534883720934</v>
      </c>
      <c r="H40" s="311">
        <f t="shared" si="2"/>
        <v>-83</v>
      </c>
      <c r="I40" s="312">
        <f t="shared" si="2"/>
        <v>-60</v>
      </c>
      <c r="J40" s="279">
        <f t="shared" si="3"/>
        <v>60.84905660377359</v>
      </c>
      <c r="K40" s="310">
        <f t="shared" si="3"/>
        <v>55.555555555555557</v>
      </c>
    </row>
    <row r="41" spans="1:11">
      <c r="A41" s="275" t="s">
        <v>10</v>
      </c>
      <c r="B41" s="277">
        <v>182</v>
      </c>
      <c r="C41" s="311">
        <v>96</v>
      </c>
      <c r="D41" s="310">
        <f t="shared" si="0"/>
        <v>52.747252747252752</v>
      </c>
      <c r="E41" s="277">
        <v>110</v>
      </c>
      <c r="F41" s="740">
        <v>75</v>
      </c>
      <c r="G41" s="276">
        <f t="shared" si="1"/>
        <v>68.181818181818173</v>
      </c>
      <c r="H41" s="311">
        <f t="shared" ref="H41:I44" si="4">E41-B41</f>
        <v>-72</v>
      </c>
      <c r="I41" s="312">
        <f t="shared" si="4"/>
        <v>-21</v>
      </c>
      <c r="J41" s="279">
        <f t="shared" si="3"/>
        <v>60.439560439560438</v>
      </c>
      <c r="K41" s="310">
        <f t="shared" si="3"/>
        <v>78.125</v>
      </c>
    </row>
    <row r="42" spans="1:11" ht="13.5" thickBot="1">
      <c r="A42" s="287" t="s">
        <v>12</v>
      </c>
      <c r="B42" s="322">
        <v>112</v>
      </c>
      <c r="C42" s="324">
        <v>68</v>
      </c>
      <c r="D42" s="323">
        <f t="shared" si="0"/>
        <v>60.714285714285708</v>
      </c>
      <c r="E42" s="322">
        <v>64</v>
      </c>
      <c r="F42" s="743">
        <v>47</v>
      </c>
      <c r="G42" s="291">
        <f t="shared" si="1"/>
        <v>73.4375</v>
      </c>
      <c r="H42" s="324">
        <f t="shared" si="4"/>
        <v>-48</v>
      </c>
      <c r="I42" s="325">
        <f t="shared" si="4"/>
        <v>-21</v>
      </c>
      <c r="J42" s="326">
        <f t="shared" si="3"/>
        <v>57.142857142857139</v>
      </c>
      <c r="K42" s="323">
        <f t="shared" si="3"/>
        <v>69.117647058823522</v>
      </c>
    </row>
    <row r="43" spans="1:11" ht="13.5" thickBot="1">
      <c r="A43" s="328" t="s">
        <v>223</v>
      </c>
      <c r="B43" s="295">
        <v>621</v>
      </c>
      <c r="C43" s="301">
        <v>379</v>
      </c>
      <c r="D43" s="296">
        <f t="shared" si="0"/>
        <v>61.030595813204513</v>
      </c>
      <c r="E43" s="295">
        <v>393</v>
      </c>
      <c r="F43" s="738">
        <v>252</v>
      </c>
      <c r="G43" s="388">
        <f t="shared" si="1"/>
        <v>64.122137404580144</v>
      </c>
      <c r="H43" s="301">
        <f t="shared" si="4"/>
        <v>-228</v>
      </c>
      <c r="I43" s="302">
        <f t="shared" si="4"/>
        <v>-127</v>
      </c>
      <c r="J43" s="303">
        <f t="shared" si="3"/>
        <v>63.285024154589372</v>
      </c>
      <c r="K43" s="296">
        <f t="shared" si="3"/>
        <v>66.490765171503966</v>
      </c>
    </row>
    <row r="44" spans="1:11" ht="13.5" thickBot="1">
      <c r="A44" s="334" t="s">
        <v>11</v>
      </c>
      <c r="B44" s="737">
        <v>621</v>
      </c>
      <c r="C44" s="657">
        <v>379</v>
      </c>
      <c r="D44" s="335">
        <f t="shared" si="0"/>
        <v>61.030595813204513</v>
      </c>
      <c r="E44" s="272">
        <v>393</v>
      </c>
      <c r="F44" s="745">
        <v>252</v>
      </c>
      <c r="G44" s="285">
        <f t="shared" si="1"/>
        <v>64.122137404580144</v>
      </c>
      <c r="H44" s="336">
        <f>F44-C44</f>
        <v>-127</v>
      </c>
      <c r="I44" s="337">
        <f t="shared" si="4"/>
        <v>-127</v>
      </c>
      <c r="J44" s="274">
        <f t="shared" si="3"/>
        <v>63.285024154589372</v>
      </c>
      <c r="K44" s="335">
        <f t="shared" si="3"/>
        <v>66.490765171503966</v>
      </c>
    </row>
    <row r="45" spans="1:11" ht="13.5" thickBot="1">
      <c r="A45" s="338" t="s">
        <v>168</v>
      </c>
      <c r="B45" s="736">
        <f t="shared" ref="B45:I45" si="5">B43+B34+B27+B20+B10</f>
        <v>6592</v>
      </c>
      <c r="C45" s="339">
        <f t="shared" si="5"/>
        <v>3922</v>
      </c>
      <c r="D45" s="735">
        <f t="shared" si="5"/>
        <v>298.16438974704192</v>
      </c>
      <c r="E45" s="736">
        <f t="shared" si="5"/>
        <v>4348</v>
      </c>
      <c r="F45" s="735">
        <f t="shared" si="5"/>
        <v>2525</v>
      </c>
      <c r="G45" s="675">
        <f t="shared" si="5"/>
        <v>294.47103072967525</v>
      </c>
      <c r="H45" s="736">
        <f t="shared" si="5"/>
        <v>-2244</v>
      </c>
      <c r="I45" s="735">
        <f t="shared" si="5"/>
        <v>-1397</v>
      </c>
      <c r="J45" s="303">
        <f t="shared" si="3"/>
        <v>65.958737864077662</v>
      </c>
      <c r="K45" s="296">
        <f t="shared" si="3"/>
        <v>64.380418154003067</v>
      </c>
    </row>
    <row r="46" spans="1:11">
      <c r="A46" s="2" t="s">
        <v>38</v>
      </c>
    </row>
  </sheetData>
  <mergeCells count="14">
    <mergeCell ref="K8:K9"/>
    <mergeCell ref="A2:K2"/>
    <mergeCell ref="A3:K3"/>
    <mergeCell ref="H5:K5"/>
    <mergeCell ref="B6:D6"/>
    <mergeCell ref="E6:G6"/>
    <mergeCell ref="H6:H9"/>
    <mergeCell ref="I6:I9"/>
    <mergeCell ref="B7:B9"/>
    <mergeCell ref="C7:C9"/>
    <mergeCell ref="D7:D9"/>
    <mergeCell ref="E7:E9"/>
    <mergeCell ref="F7:F9"/>
    <mergeCell ref="G7:G9"/>
  </mergeCells>
  <phoneticPr fontId="41" type="noConversion"/>
  <printOptions horizontalCentered="1" verticalCentered="1" gridLinesSet="0"/>
  <pageMargins left="0.25" right="0.25" top="0.75" bottom="0.75" header="0.3" footer="0.3"/>
  <pageSetup paperSize="9" scale="84" orientation="landscape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7">
    <pageSetUpPr fitToPage="1"/>
  </sheetPr>
  <dimension ref="A1:K45"/>
  <sheetViews>
    <sheetView showGridLines="0" tabSelected="1" topLeftCell="A10" zoomScaleNormal="100" workbookViewId="0">
      <selection activeCell="M28" sqref="M28"/>
    </sheetView>
  </sheetViews>
  <sheetFormatPr defaultRowHeight="12.75"/>
  <cols>
    <col min="1" max="1" width="30.85546875" customWidth="1"/>
    <col min="2" max="2" width="15.140625" customWidth="1"/>
    <col min="3" max="3" width="15.42578125" customWidth="1"/>
    <col min="4" max="4" width="12.140625" customWidth="1"/>
    <col min="5" max="5" width="13.5703125" customWidth="1"/>
    <col min="6" max="6" width="8" customWidth="1"/>
    <col min="7" max="7" width="32.5703125" hidden="1" customWidth="1"/>
    <col min="8" max="8" width="20.5703125" hidden="1" customWidth="1"/>
    <col min="9" max="9" width="18.28515625" hidden="1" customWidth="1"/>
    <col min="10" max="10" width="8.140625" customWidth="1"/>
  </cols>
  <sheetData>
    <row r="1" spans="1:11" ht="15">
      <c r="E1" s="5"/>
      <c r="F1" s="776" t="s">
        <v>224</v>
      </c>
      <c r="G1" s="776"/>
      <c r="H1" s="776"/>
      <c r="I1" s="776"/>
      <c r="J1" s="776"/>
    </row>
    <row r="2" spans="1:11" ht="18" customHeight="1">
      <c r="A2" s="776" t="s">
        <v>68</v>
      </c>
      <c r="B2" s="776"/>
      <c r="C2" s="776"/>
      <c r="D2" s="776"/>
      <c r="E2" s="776"/>
    </row>
    <row r="3" spans="1:11" ht="16.5" customHeight="1">
      <c r="A3" s="776" t="s">
        <v>363</v>
      </c>
      <c r="B3" s="776"/>
      <c r="C3" s="776"/>
      <c r="D3" s="776"/>
      <c r="E3" s="776"/>
    </row>
    <row r="4" spans="1:11" ht="13.5" thickBot="1"/>
    <row r="5" spans="1:11" ht="14.25" customHeight="1" thickTop="1">
      <c r="A5" s="793" t="s">
        <v>67</v>
      </c>
      <c r="B5" s="801" t="s">
        <v>32</v>
      </c>
      <c r="C5" s="804" t="s">
        <v>231</v>
      </c>
      <c r="D5" s="1067" t="s">
        <v>367</v>
      </c>
      <c r="E5" s="1070" t="s">
        <v>309</v>
      </c>
      <c r="F5" s="797" t="s">
        <v>225</v>
      </c>
      <c r="G5" s="1073"/>
      <c r="H5" s="1073"/>
      <c r="I5" s="1073"/>
      <c r="J5" s="798"/>
    </row>
    <row r="6" spans="1:11" ht="12.75" customHeight="1">
      <c r="A6" s="1064"/>
      <c r="B6" s="1065"/>
      <c r="C6" s="1066"/>
      <c r="D6" s="1068"/>
      <c r="E6" s="1071"/>
      <c r="F6" s="799"/>
      <c r="G6" s="784"/>
      <c r="H6" s="784"/>
      <c r="I6" s="784"/>
      <c r="J6" s="800"/>
    </row>
    <row r="7" spans="1:11">
      <c r="A7" s="1064"/>
      <c r="B7" s="1065"/>
      <c r="C7" s="1066"/>
      <c r="D7" s="1068"/>
      <c r="E7" s="1071"/>
      <c r="F7" s="799"/>
      <c r="G7" s="784"/>
      <c r="H7" s="784"/>
      <c r="I7" s="784"/>
      <c r="J7" s="800"/>
    </row>
    <row r="8" spans="1:11" ht="18" customHeight="1" thickBot="1">
      <c r="A8" s="1064"/>
      <c r="B8" s="1065"/>
      <c r="C8" s="1066"/>
      <c r="D8" s="1068"/>
      <c r="E8" s="1071"/>
      <c r="F8" s="1074"/>
      <c r="G8" s="1075"/>
      <c r="H8" s="1075"/>
      <c r="I8" s="1075"/>
      <c r="J8" s="1076"/>
    </row>
    <row r="9" spans="1:11" ht="26.25" customHeight="1" thickTop="1" thickBot="1">
      <c r="A9" s="790"/>
      <c r="B9" s="725" t="s">
        <v>307</v>
      </c>
      <c r="C9" s="748" t="s">
        <v>308</v>
      </c>
      <c r="D9" s="1069"/>
      <c r="E9" s="1072"/>
      <c r="F9" s="101" t="s">
        <v>310</v>
      </c>
      <c r="G9" s="100"/>
      <c r="H9" s="100"/>
      <c r="I9" s="100"/>
      <c r="J9" s="98" t="s">
        <v>311</v>
      </c>
    </row>
    <row r="10" spans="1:11" ht="23.25" customHeight="1" thickTop="1" thickBot="1">
      <c r="A10" s="373" t="s">
        <v>64</v>
      </c>
      <c r="B10" s="670">
        <v>147975</v>
      </c>
      <c r="C10" s="655">
        <v>121609</v>
      </c>
      <c r="D10" s="371">
        <f t="shared" ref="D10:D32" si="0">C10-B10</f>
        <v>-26366</v>
      </c>
      <c r="E10" s="372">
        <f t="shared" ref="E10:E32" si="1">C10/B10*100</f>
        <v>82.182125359013341</v>
      </c>
      <c r="F10" s="372">
        <f>B10/$B$10*100</f>
        <v>100</v>
      </c>
      <c r="G10" s="374"/>
      <c r="H10" s="374"/>
      <c r="I10" s="374"/>
      <c r="J10" s="372">
        <v>100</v>
      </c>
    </row>
    <row r="11" spans="1:11" ht="16.5" customHeight="1" thickTop="1">
      <c r="A11" s="340" t="s">
        <v>63</v>
      </c>
      <c r="B11" s="671">
        <v>76571</v>
      </c>
      <c r="C11" s="92">
        <v>63512</v>
      </c>
      <c r="D11" s="395">
        <f t="shared" si="0"/>
        <v>-13059</v>
      </c>
      <c r="E11" s="341">
        <f t="shared" si="1"/>
        <v>82.945240365151292</v>
      </c>
      <c r="F11" s="62">
        <f>B11/$B$10*100</f>
        <v>51.745903024159489</v>
      </c>
      <c r="G11" s="63"/>
      <c r="H11" s="63"/>
      <c r="I11" s="63"/>
      <c r="J11" s="62">
        <f t="shared" ref="J11:J32" si="2">C11/$C$10*100</f>
        <v>52.226397717274217</v>
      </c>
      <c r="K11" s="43"/>
    </row>
    <row r="12" spans="1:11" ht="16.5" customHeight="1">
      <c r="A12" s="340" t="s">
        <v>62</v>
      </c>
      <c r="B12" s="672">
        <v>71404</v>
      </c>
      <c r="C12" s="61">
        <v>58097</v>
      </c>
      <c r="D12" s="396">
        <f t="shared" si="0"/>
        <v>-13307</v>
      </c>
      <c r="E12" s="342">
        <f t="shared" si="1"/>
        <v>81.363789143465354</v>
      </c>
      <c r="F12" s="62">
        <f t="shared" ref="F12:F21" si="3">B12/$B$10*100</f>
        <v>48.254096975840518</v>
      </c>
      <c r="G12" s="54"/>
      <c r="H12" s="54"/>
      <c r="I12" s="54"/>
      <c r="J12" s="62">
        <f t="shared" si="2"/>
        <v>47.773602282725783</v>
      </c>
      <c r="K12" s="43"/>
    </row>
    <row r="13" spans="1:11" ht="15.75" customHeight="1">
      <c r="A13" s="340" t="s">
        <v>61</v>
      </c>
      <c r="B13" s="672">
        <v>127918</v>
      </c>
      <c r="C13" s="61">
        <v>106209</v>
      </c>
      <c r="D13" s="396">
        <f t="shared" si="0"/>
        <v>-21709</v>
      </c>
      <c r="E13" s="342">
        <f t="shared" si="1"/>
        <v>83.028971684985692</v>
      </c>
      <c r="F13" s="62">
        <f t="shared" si="3"/>
        <v>86.445683392464943</v>
      </c>
      <c r="G13" s="54"/>
      <c r="H13" s="54"/>
      <c r="I13" s="54"/>
      <c r="J13" s="62">
        <f t="shared" si="2"/>
        <v>87.336463584109723</v>
      </c>
      <c r="K13" s="43"/>
    </row>
    <row r="14" spans="1:11" ht="15.75" customHeight="1">
      <c r="A14" s="340" t="s">
        <v>60</v>
      </c>
      <c r="B14" s="672">
        <v>6363</v>
      </c>
      <c r="C14" s="61">
        <v>5678</v>
      </c>
      <c r="D14" s="396">
        <f t="shared" si="0"/>
        <v>-685</v>
      </c>
      <c r="E14" s="342">
        <f t="shared" si="1"/>
        <v>89.234637749489238</v>
      </c>
      <c r="F14" s="62">
        <f t="shared" si="3"/>
        <v>4.3000506842372017</v>
      </c>
      <c r="G14" s="54"/>
      <c r="H14" s="54"/>
      <c r="I14" s="54"/>
      <c r="J14" s="62">
        <f t="shared" si="2"/>
        <v>4.6690623226899328</v>
      </c>
      <c r="K14" s="43"/>
    </row>
    <row r="15" spans="1:11" ht="16.5" customHeight="1">
      <c r="A15" s="340" t="s">
        <v>59</v>
      </c>
      <c r="B15" s="672">
        <v>20057</v>
      </c>
      <c r="C15" s="61">
        <v>15400</v>
      </c>
      <c r="D15" s="396">
        <f t="shared" si="0"/>
        <v>-4657</v>
      </c>
      <c r="E15" s="342">
        <f t="shared" si="1"/>
        <v>76.781173655083009</v>
      </c>
      <c r="F15" s="62">
        <f t="shared" si="3"/>
        <v>13.554316607535059</v>
      </c>
      <c r="G15" s="54"/>
      <c r="H15" s="54"/>
      <c r="I15" s="54"/>
      <c r="J15" s="62">
        <f t="shared" si="2"/>
        <v>12.663536415890272</v>
      </c>
      <c r="K15" s="43"/>
    </row>
    <row r="16" spans="1:11" ht="16.5" customHeight="1">
      <c r="A16" s="343" t="s">
        <v>58</v>
      </c>
      <c r="B16" s="672">
        <v>23974</v>
      </c>
      <c r="C16" s="61">
        <v>18457</v>
      </c>
      <c r="D16" s="396">
        <f t="shared" si="0"/>
        <v>-5517</v>
      </c>
      <c r="E16" s="342">
        <f t="shared" si="1"/>
        <v>76.987569867356299</v>
      </c>
      <c r="F16" s="62">
        <f t="shared" si="3"/>
        <v>16.201385369150195</v>
      </c>
      <c r="G16" s="54"/>
      <c r="H16" s="54"/>
      <c r="I16" s="54"/>
      <c r="J16" s="62">
        <f t="shared" si="2"/>
        <v>15.177330625200439</v>
      </c>
      <c r="K16" s="43"/>
    </row>
    <row r="17" spans="1:11" ht="16.5" customHeight="1">
      <c r="A17" s="344" t="s">
        <v>57</v>
      </c>
      <c r="B17" s="672">
        <v>124001</v>
      </c>
      <c r="C17" s="61">
        <v>103152</v>
      </c>
      <c r="D17" s="396">
        <f t="shared" si="0"/>
        <v>-20849</v>
      </c>
      <c r="E17" s="342">
        <f t="shared" si="1"/>
        <v>83.18642591592004</v>
      </c>
      <c r="F17" s="62">
        <f t="shared" si="3"/>
        <v>83.798614630849812</v>
      </c>
      <c r="G17" s="54"/>
      <c r="H17" s="54"/>
      <c r="I17" s="54"/>
      <c r="J17" s="62">
        <f t="shared" si="2"/>
        <v>84.82266937479956</v>
      </c>
      <c r="K17" s="43"/>
    </row>
    <row r="18" spans="1:11" ht="15.75" customHeight="1">
      <c r="A18" s="340" t="s">
        <v>56</v>
      </c>
      <c r="B18" s="672">
        <v>52719</v>
      </c>
      <c r="C18" s="61">
        <v>43617</v>
      </c>
      <c r="D18" s="396">
        <f t="shared" si="0"/>
        <v>-9102</v>
      </c>
      <c r="E18" s="342">
        <f t="shared" si="1"/>
        <v>82.734877368690604</v>
      </c>
      <c r="F18" s="62">
        <f t="shared" si="3"/>
        <v>35.626964014191586</v>
      </c>
      <c r="G18" s="54"/>
      <c r="H18" s="54"/>
      <c r="I18" s="54"/>
      <c r="J18" s="62">
        <f t="shared" si="2"/>
        <v>35.866588821551041</v>
      </c>
      <c r="K18" s="43"/>
    </row>
    <row r="19" spans="1:11" ht="16.5" customHeight="1">
      <c r="A19" s="345" t="s">
        <v>55</v>
      </c>
      <c r="B19" s="673">
        <v>95256</v>
      </c>
      <c r="C19" s="656">
        <v>77992</v>
      </c>
      <c r="D19" s="397">
        <f t="shared" si="0"/>
        <v>-17264</v>
      </c>
      <c r="E19" s="346">
        <f t="shared" si="1"/>
        <v>81.876207273032676</v>
      </c>
      <c r="F19" s="62">
        <f t="shared" si="3"/>
        <v>64.373035985808414</v>
      </c>
      <c r="G19" s="79"/>
      <c r="H19" s="79"/>
      <c r="I19" s="79"/>
      <c r="J19" s="391">
        <f t="shared" si="2"/>
        <v>64.133411178448966</v>
      </c>
      <c r="K19" s="43"/>
    </row>
    <row r="20" spans="1:11" ht="24" customHeight="1">
      <c r="A20" s="102" t="s">
        <v>78</v>
      </c>
      <c r="B20" s="672">
        <v>6592</v>
      </c>
      <c r="C20" s="61">
        <v>4348</v>
      </c>
      <c r="D20" s="396">
        <f t="shared" si="0"/>
        <v>-2244</v>
      </c>
      <c r="E20" s="342">
        <f t="shared" si="1"/>
        <v>65.958737864077662</v>
      </c>
      <c r="F20" s="62">
        <f t="shared" si="3"/>
        <v>4.4548065551613449</v>
      </c>
      <c r="G20" s="54"/>
      <c r="H20" s="54"/>
      <c r="I20" s="54"/>
      <c r="J20" s="52">
        <f t="shared" si="2"/>
        <v>3.5753932685903185</v>
      </c>
      <c r="K20" s="43"/>
    </row>
    <row r="21" spans="1:11" ht="25.5" customHeight="1" thickBot="1">
      <c r="A21" s="347" t="s">
        <v>53</v>
      </c>
      <c r="B21" s="674">
        <v>1475</v>
      </c>
      <c r="C21" s="393">
        <v>1005</v>
      </c>
      <c r="D21" s="396">
        <f t="shared" si="0"/>
        <v>-470</v>
      </c>
      <c r="E21" s="342">
        <f t="shared" si="1"/>
        <v>68.13559322033899</v>
      </c>
      <c r="F21" s="62">
        <f t="shared" si="3"/>
        <v>0.99678999831052539</v>
      </c>
      <c r="G21" s="54"/>
      <c r="H21" s="54"/>
      <c r="I21" s="54"/>
      <c r="J21" s="52">
        <f t="shared" si="2"/>
        <v>0.82641909727076113</v>
      </c>
      <c r="K21" s="43"/>
    </row>
    <row r="22" spans="1:11" ht="33.75" customHeight="1" thickTop="1" thickBot="1">
      <c r="A22" s="718" t="s">
        <v>226</v>
      </c>
      <c r="B22" s="719">
        <v>134217</v>
      </c>
      <c r="C22" s="720">
        <v>105158</v>
      </c>
      <c r="D22" s="721">
        <f t="shared" si="0"/>
        <v>-29059</v>
      </c>
      <c r="E22" s="722">
        <f t="shared" si="1"/>
        <v>78.349240409188099</v>
      </c>
      <c r="F22" s="722">
        <f>B22/$B$22*100</f>
        <v>100</v>
      </c>
      <c r="G22" s="723"/>
      <c r="H22" s="723"/>
      <c r="I22" s="723"/>
      <c r="J22" s="722">
        <f t="shared" si="2"/>
        <v>86.472218339103193</v>
      </c>
      <c r="K22" s="43"/>
    </row>
    <row r="23" spans="1:11" ht="17.25" customHeight="1" thickTop="1">
      <c r="A23" s="705" t="s">
        <v>54</v>
      </c>
      <c r="B23" s="671">
        <v>22857</v>
      </c>
      <c r="C23" s="92">
        <v>16264</v>
      </c>
      <c r="D23" s="395">
        <f t="shared" si="0"/>
        <v>-6593</v>
      </c>
      <c r="E23" s="714">
        <f t="shared" si="1"/>
        <v>71.15544472152952</v>
      </c>
      <c r="F23" s="715">
        <f>B23/$B$22*100</f>
        <v>17.029884440868145</v>
      </c>
      <c r="G23" s="88"/>
      <c r="H23" s="88"/>
      <c r="I23" s="88"/>
      <c r="J23" s="86">
        <f t="shared" si="2"/>
        <v>13.374010147275284</v>
      </c>
      <c r="K23" s="43"/>
    </row>
    <row r="24" spans="1:11" ht="16.5" customHeight="1">
      <c r="A24" s="348" t="s">
        <v>52</v>
      </c>
      <c r="B24" s="672">
        <v>42676</v>
      </c>
      <c r="C24" s="61">
        <v>38189</v>
      </c>
      <c r="D24" s="396">
        <f t="shared" si="0"/>
        <v>-4487</v>
      </c>
      <c r="E24" s="342">
        <f t="shared" si="1"/>
        <v>89.485893710750773</v>
      </c>
      <c r="F24" s="717">
        <f t="shared" ref="F24:F32" si="4">B24/$B$22*100</f>
        <v>31.796270219122764</v>
      </c>
      <c r="G24" s="54"/>
      <c r="H24" s="54"/>
      <c r="I24" s="54"/>
      <c r="J24" s="52">
        <f t="shared" si="2"/>
        <v>31.403103388729452</v>
      </c>
      <c r="K24" s="43"/>
    </row>
    <row r="25" spans="1:11" ht="15.75" customHeight="1">
      <c r="A25" s="348" t="s">
        <v>51</v>
      </c>
      <c r="B25" s="672">
        <v>46432</v>
      </c>
      <c r="C25" s="61">
        <v>38432</v>
      </c>
      <c r="D25" s="396">
        <f t="shared" si="0"/>
        <v>-8000</v>
      </c>
      <c r="E25" s="342">
        <f t="shared" si="1"/>
        <v>82.770503101309444</v>
      </c>
      <c r="F25" s="717">
        <f t="shared" si="4"/>
        <v>34.594723470201238</v>
      </c>
      <c r="G25" s="54"/>
      <c r="H25" s="54"/>
      <c r="I25" s="54"/>
      <c r="J25" s="52">
        <f t="shared" si="2"/>
        <v>31.602924125681486</v>
      </c>
      <c r="K25" s="43"/>
    </row>
    <row r="26" spans="1:11" ht="16.5" customHeight="1">
      <c r="A26" s="347" t="s">
        <v>50</v>
      </c>
      <c r="B26" s="672">
        <v>73712</v>
      </c>
      <c r="C26" s="61">
        <v>67170</v>
      </c>
      <c r="D26" s="396">
        <f t="shared" si="0"/>
        <v>-6542</v>
      </c>
      <c r="E26" s="342">
        <f t="shared" si="1"/>
        <v>91.12491860212721</v>
      </c>
      <c r="F26" s="716">
        <f t="shared" si="4"/>
        <v>54.920017583465587</v>
      </c>
      <c r="G26" s="54"/>
      <c r="H26" s="54"/>
      <c r="I26" s="54"/>
      <c r="J26" s="52">
        <f t="shared" si="2"/>
        <v>55.234398769827884</v>
      </c>
      <c r="K26" s="43"/>
    </row>
    <row r="27" spans="1:11" ht="23.25" customHeight="1">
      <c r="A27" s="347" t="s">
        <v>49</v>
      </c>
      <c r="B27" s="672">
        <v>18499</v>
      </c>
      <c r="C27" s="61">
        <v>15878</v>
      </c>
      <c r="D27" s="396">
        <f t="shared" si="0"/>
        <v>-2621</v>
      </c>
      <c r="E27" s="342">
        <f t="shared" si="1"/>
        <v>85.831666576571706</v>
      </c>
      <c r="F27" s="717">
        <f t="shared" si="4"/>
        <v>13.782903805032149</v>
      </c>
      <c r="G27" s="54"/>
      <c r="H27" s="54"/>
      <c r="I27" s="54"/>
      <c r="J27" s="52">
        <f t="shared" si="2"/>
        <v>13.056599429318554</v>
      </c>
      <c r="K27" s="43"/>
    </row>
    <row r="28" spans="1:11" ht="27.75" customHeight="1">
      <c r="A28" s="348" t="s">
        <v>48</v>
      </c>
      <c r="B28" s="672">
        <v>16122</v>
      </c>
      <c r="C28" s="61">
        <v>14822</v>
      </c>
      <c r="D28" s="396">
        <f t="shared" si="0"/>
        <v>-1300</v>
      </c>
      <c r="E28" s="342">
        <f t="shared" si="1"/>
        <v>91.936484307157912</v>
      </c>
      <c r="F28" s="717">
        <f t="shared" si="4"/>
        <v>12.011891191130781</v>
      </c>
      <c r="G28" s="54"/>
      <c r="H28" s="54"/>
      <c r="I28" s="54"/>
      <c r="J28" s="52">
        <f t="shared" si="2"/>
        <v>12.188242646514649</v>
      </c>
      <c r="K28" s="43"/>
    </row>
    <row r="29" spans="1:11" ht="15" customHeight="1">
      <c r="A29" s="348" t="s">
        <v>47</v>
      </c>
      <c r="B29" s="672">
        <v>27762</v>
      </c>
      <c r="C29" s="61">
        <v>22157</v>
      </c>
      <c r="D29" s="396">
        <f t="shared" si="0"/>
        <v>-5605</v>
      </c>
      <c r="E29" s="342">
        <f t="shared" si="1"/>
        <v>79.810532382393191</v>
      </c>
      <c r="F29" s="716">
        <f t="shared" si="4"/>
        <v>20.684414045910728</v>
      </c>
      <c r="G29" s="54"/>
      <c r="H29" s="54"/>
      <c r="I29" s="54"/>
      <c r="J29" s="52">
        <f t="shared" si="2"/>
        <v>18.219868595251995</v>
      </c>
      <c r="K29" s="43"/>
    </row>
    <row r="30" spans="1:11" ht="17.25" customHeight="1">
      <c r="A30" s="348" t="s">
        <v>46</v>
      </c>
      <c r="B30" s="672">
        <v>85242</v>
      </c>
      <c r="C30" s="61">
        <v>70411</v>
      </c>
      <c r="D30" s="396">
        <f t="shared" si="0"/>
        <v>-14831</v>
      </c>
      <c r="E30" s="342">
        <f t="shared" si="1"/>
        <v>82.601299828722929</v>
      </c>
      <c r="F30" s="717">
        <f t="shared" si="4"/>
        <v>63.510583607143658</v>
      </c>
      <c r="G30" s="54"/>
      <c r="H30" s="54"/>
      <c r="I30" s="54"/>
      <c r="J30" s="52">
        <f t="shared" si="2"/>
        <v>57.899497570081159</v>
      </c>
      <c r="K30" s="43"/>
    </row>
    <row r="31" spans="1:11" ht="26.25" customHeight="1">
      <c r="A31" s="348" t="s">
        <v>45</v>
      </c>
      <c r="B31" s="672">
        <v>3461</v>
      </c>
      <c r="C31" s="61">
        <v>3164</v>
      </c>
      <c r="D31" s="396">
        <f t="shared" si="0"/>
        <v>-297</v>
      </c>
      <c r="E31" s="342">
        <f t="shared" si="1"/>
        <v>91.418665125686218</v>
      </c>
      <c r="F31" s="716">
        <f t="shared" si="4"/>
        <v>2.5786599313052743</v>
      </c>
      <c r="G31" s="54"/>
      <c r="H31" s="54"/>
      <c r="I31" s="54"/>
      <c r="J31" s="52">
        <f t="shared" si="2"/>
        <v>2.6017811181738191</v>
      </c>
      <c r="K31" s="43"/>
    </row>
    <row r="32" spans="1:11" ht="15" customHeight="1" thickBot="1">
      <c r="A32" s="349" t="s">
        <v>44</v>
      </c>
      <c r="B32" s="674">
        <v>10683</v>
      </c>
      <c r="C32" s="393">
        <v>9742</v>
      </c>
      <c r="D32" s="398">
        <f t="shared" si="0"/>
        <v>-941</v>
      </c>
      <c r="E32" s="350">
        <f t="shared" si="1"/>
        <v>91.191612842834417</v>
      </c>
      <c r="F32" s="724">
        <f t="shared" si="4"/>
        <v>7.9594984241936562</v>
      </c>
      <c r="G32" s="46"/>
      <c r="H32" s="46"/>
      <c r="I32" s="46"/>
      <c r="J32" s="44">
        <f t="shared" si="2"/>
        <v>8.0109202443898067</v>
      </c>
      <c r="K32" s="43"/>
    </row>
    <row r="33" spans="1:2" ht="8.25" customHeight="1" thickTop="1">
      <c r="B33" s="151"/>
    </row>
    <row r="34" spans="1:2">
      <c r="A34" s="2" t="s">
        <v>38</v>
      </c>
      <c r="B34" s="151"/>
    </row>
    <row r="35" spans="1:2">
      <c r="B35" s="151"/>
    </row>
    <row r="36" spans="1:2">
      <c r="B36" s="151"/>
    </row>
    <row r="37" spans="1:2" ht="12" customHeight="1">
      <c r="B37" s="151"/>
    </row>
    <row r="38" spans="1:2">
      <c r="B38" s="151"/>
    </row>
    <row r="39" spans="1:2">
      <c r="B39" s="151"/>
    </row>
    <row r="40" spans="1:2">
      <c r="B40" s="151"/>
    </row>
    <row r="41" spans="1:2">
      <c r="B41" s="151"/>
    </row>
    <row r="42" spans="1:2">
      <c r="B42" s="151"/>
    </row>
    <row r="43" spans="1:2">
      <c r="B43" s="151"/>
    </row>
    <row r="44" spans="1:2">
      <c r="B44" s="151"/>
    </row>
    <row r="45" spans="1:2">
      <c r="B45" s="151"/>
    </row>
  </sheetData>
  <mergeCells count="9">
    <mergeCell ref="F1:J1"/>
    <mergeCell ref="A2:E2"/>
    <mergeCell ref="A3:E3"/>
    <mergeCell ref="A5:A9"/>
    <mergeCell ref="B5:B8"/>
    <mergeCell ref="C5:C8"/>
    <mergeCell ref="D5:D9"/>
    <mergeCell ref="E5:E9"/>
    <mergeCell ref="F5:J8"/>
  </mergeCells>
  <phoneticPr fontId="4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5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M50"/>
  <sheetViews>
    <sheetView showGridLines="0" zoomScaleNormal="100" workbookViewId="0">
      <selection activeCell="H16" sqref="H16"/>
    </sheetView>
  </sheetViews>
  <sheetFormatPr defaultRowHeight="12.75"/>
  <cols>
    <col min="1" max="1" width="28.42578125" customWidth="1"/>
    <col min="2" max="2" width="12.7109375" customWidth="1"/>
    <col min="3" max="3" width="12" customWidth="1"/>
    <col min="4" max="4" width="13" customWidth="1"/>
    <col min="5" max="5" width="14.140625" customWidth="1"/>
    <col min="6" max="6" width="12.140625" customWidth="1"/>
    <col min="7" max="7" width="12.28515625" customWidth="1"/>
    <col min="8" max="8" width="12.7109375" customWidth="1"/>
    <col min="9" max="9" width="15.140625" customWidth="1"/>
    <col min="10" max="10" width="17.140625" customWidth="1"/>
    <col min="11" max="11" width="32.5703125" hidden="1" customWidth="1"/>
    <col min="12" max="12" width="20.5703125" hidden="1" customWidth="1"/>
    <col min="13" max="13" width="18.28515625" hidden="1" customWidth="1"/>
    <col min="14" max="14" width="12.28515625" customWidth="1"/>
    <col min="15" max="15" width="12.5703125" customWidth="1"/>
  </cols>
  <sheetData>
    <row r="1" spans="1:9" ht="15">
      <c r="I1" s="5" t="s">
        <v>37</v>
      </c>
    </row>
    <row r="2" spans="1:9" ht="18" customHeight="1">
      <c r="A2" s="776" t="s">
        <v>42</v>
      </c>
      <c r="B2" s="776"/>
      <c r="C2" s="776"/>
      <c r="D2" s="776"/>
      <c r="E2" s="776"/>
      <c r="F2" s="776"/>
      <c r="G2" s="776"/>
      <c r="H2" s="776"/>
      <c r="I2" s="776"/>
    </row>
    <row r="3" spans="1:9" ht="16.5" customHeight="1">
      <c r="A3" s="776" t="s">
        <v>323</v>
      </c>
      <c r="B3" s="776"/>
      <c r="C3" s="776"/>
      <c r="D3" s="776"/>
      <c r="E3" s="776"/>
      <c r="F3" s="776"/>
      <c r="G3" s="776"/>
      <c r="H3" s="776"/>
      <c r="I3" s="776"/>
    </row>
    <row r="4" spans="1:9" ht="13.5" thickBot="1"/>
    <row r="5" spans="1:9" ht="13.5" thickBot="1">
      <c r="A5" s="777" t="s">
        <v>34</v>
      </c>
      <c r="B5" s="780">
        <v>2013</v>
      </c>
      <c r="C5" s="780"/>
      <c r="D5" s="780"/>
      <c r="E5" s="781"/>
      <c r="F5" s="780">
        <v>2014</v>
      </c>
      <c r="G5" s="780"/>
      <c r="H5" s="780"/>
      <c r="I5" s="781"/>
    </row>
    <row r="6" spans="1:9" ht="12.75" customHeight="1">
      <c r="A6" s="778"/>
      <c r="B6" s="782" t="s">
        <v>32</v>
      </c>
      <c r="C6" s="783"/>
      <c r="D6" s="38" t="s">
        <v>29</v>
      </c>
      <c r="E6" s="370" t="s">
        <v>31</v>
      </c>
      <c r="F6" s="782" t="s">
        <v>32</v>
      </c>
      <c r="G6" s="783"/>
      <c r="H6" s="38" t="s">
        <v>29</v>
      </c>
      <c r="I6" s="370" t="s">
        <v>31</v>
      </c>
    </row>
    <row r="7" spans="1:9">
      <c r="A7" s="778"/>
      <c r="B7" s="784"/>
      <c r="C7" s="785"/>
      <c r="D7" s="39" t="s">
        <v>30</v>
      </c>
      <c r="E7" s="404" t="s">
        <v>306</v>
      </c>
      <c r="F7" s="784"/>
      <c r="G7" s="785"/>
      <c r="H7" s="39" t="s">
        <v>30</v>
      </c>
      <c r="I7" s="404" t="s">
        <v>306</v>
      </c>
    </row>
    <row r="8" spans="1:9" ht="13.5" thickBot="1">
      <c r="A8" s="778"/>
      <c r="B8" s="784"/>
      <c r="C8" s="786"/>
      <c r="D8" s="39" t="s">
        <v>0</v>
      </c>
      <c r="E8" s="370" t="s">
        <v>228</v>
      </c>
      <c r="F8" s="787"/>
      <c r="G8" s="786"/>
      <c r="H8" s="39" t="s">
        <v>0</v>
      </c>
      <c r="I8" s="370" t="s">
        <v>253</v>
      </c>
    </row>
    <row r="9" spans="1:9" ht="34.5" thickBot="1">
      <c r="A9" s="779"/>
      <c r="B9" s="38" t="s">
        <v>301</v>
      </c>
      <c r="C9" s="404" t="s">
        <v>307</v>
      </c>
      <c r="D9" s="39" t="s">
        <v>322</v>
      </c>
      <c r="E9" s="404" t="s">
        <v>320</v>
      </c>
      <c r="F9" s="404" t="s">
        <v>302</v>
      </c>
      <c r="G9" s="404" t="s">
        <v>308</v>
      </c>
      <c r="H9" s="39" t="s">
        <v>324</v>
      </c>
      <c r="I9" s="404" t="s">
        <v>321</v>
      </c>
    </row>
    <row r="10" spans="1:9" ht="13.5" thickBot="1">
      <c r="A10" s="18" t="s">
        <v>39</v>
      </c>
      <c r="B10" s="28">
        <v>34085</v>
      </c>
      <c r="C10" s="7">
        <v>33999</v>
      </c>
      <c r="D10" s="40">
        <f>SUM(D11:D19)</f>
        <v>-86</v>
      </c>
      <c r="E10" s="13">
        <f t="shared" ref="E10:E32" si="0">C10/B10*100</f>
        <v>99.747689599530588</v>
      </c>
      <c r="F10" s="8">
        <v>28451</v>
      </c>
      <c r="G10" s="8">
        <v>27607</v>
      </c>
      <c r="H10" s="28">
        <f t="shared" ref="H10:H32" si="1">G10-F10</f>
        <v>-844</v>
      </c>
      <c r="I10" s="13">
        <f t="shared" ref="I10:I32" si="2">G10/F10*100</f>
        <v>97.033496186425779</v>
      </c>
    </row>
    <row r="11" spans="1:9">
      <c r="A11" s="19" t="s">
        <v>14</v>
      </c>
      <c r="B11" s="29">
        <v>3842</v>
      </c>
      <c r="C11" s="35">
        <v>3824</v>
      </c>
      <c r="D11" s="37">
        <f t="shared" ref="D11:D32" si="3">C11-B11</f>
        <v>-18</v>
      </c>
      <c r="E11" s="14">
        <f t="shared" si="0"/>
        <v>99.531494013534612</v>
      </c>
      <c r="F11" s="3">
        <v>2844</v>
      </c>
      <c r="G11" s="3">
        <v>2777</v>
      </c>
      <c r="H11" s="29">
        <f t="shared" si="1"/>
        <v>-67</v>
      </c>
      <c r="I11" s="14">
        <f t="shared" si="2"/>
        <v>97.644163150492275</v>
      </c>
    </row>
    <row r="12" spans="1:9">
      <c r="A12" s="20" t="s">
        <v>17</v>
      </c>
      <c r="B12" s="30">
        <v>3878</v>
      </c>
      <c r="C12" s="36">
        <v>3788</v>
      </c>
      <c r="D12" s="30">
        <f t="shared" si="3"/>
        <v>-90</v>
      </c>
      <c r="E12" s="15">
        <f t="shared" si="0"/>
        <v>97.679216090768435</v>
      </c>
      <c r="F12" s="4">
        <v>3254</v>
      </c>
      <c r="G12" s="4">
        <v>2969</v>
      </c>
      <c r="H12" s="30">
        <f t="shared" si="1"/>
        <v>-285</v>
      </c>
      <c r="I12" s="15">
        <f t="shared" si="2"/>
        <v>91.241548862937933</v>
      </c>
    </row>
    <row r="13" spans="1:9">
      <c r="A13" s="21" t="s">
        <v>2</v>
      </c>
      <c r="B13" s="30">
        <v>3305</v>
      </c>
      <c r="C13" s="36">
        <v>3273</v>
      </c>
      <c r="D13" s="30">
        <f t="shared" si="3"/>
        <v>-32</v>
      </c>
      <c r="E13" s="15">
        <f t="shared" si="0"/>
        <v>99.031770045385784</v>
      </c>
      <c r="F13" s="4">
        <v>2556</v>
      </c>
      <c r="G13" s="4">
        <v>2512</v>
      </c>
      <c r="H13" s="30">
        <f t="shared" si="1"/>
        <v>-44</v>
      </c>
      <c r="I13" s="15">
        <f t="shared" si="2"/>
        <v>98.278560250391237</v>
      </c>
    </row>
    <row r="14" spans="1:9">
      <c r="A14" s="21" t="s">
        <v>18</v>
      </c>
      <c r="B14" s="29">
        <v>3734</v>
      </c>
      <c r="C14" s="35">
        <v>3763</v>
      </c>
      <c r="D14" s="30">
        <f t="shared" si="3"/>
        <v>29</v>
      </c>
      <c r="E14" s="14">
        <f t="shared" si="0"/>
        <v>100.77664702731654</v>
      </c>
      <c r="F14" s="3">
        <v>3218</v>
      </c>
      <c r="G14" s="3">
        <v>3115</v>
      </c>
      <c r="H14" s="29">
        <f t="shared" si="1"/>
        <v>-103</v>
      </c>
      <c r="I14" s="14">
        <f t="shared" si="2"/>
        <v>96.799254195152272</v>
      </c>
    </row>
    <row r="15" spans="1:9">
      <c r="A15" s="20" t="s">
        <v>19</v>
      </c>
      <c r="B15" s="30">
        <v>2843</v>
      </c>
      <c r="C15" s="36">
        <v>2819</v>
      </c>
      <c r="D15" s="30">
        <f t="shared" si="3"/>
        <v>-24</v>
      </c>
      <c r="E15" s="15">
        <f t="shared" si="0"/>
        <v>99.155821315511787</v>
      </c>
      <c r="F15" s="4">
        <v>2170</v>
      </c>
      <c r="G15" s="4">
        <v>2137</v>
      </c>
      <c r="H15" s="30">
        <f t="shared" si="1"/>
        <v>-33</v>
      </c>
      <c r="I15" s="15">
        <f t="shared" si="2"/>
        <v>98.47926267281106</v>
      </c>
    </row>
    <row r="16" spans="1:9">
      <c r="A16" s="20" t="s">
        <v>22</v>
      </c>
      <c r="B16" s="30">
        <v>3993</v>
      </c>
      <c r="C16" s="36">
        <v>3912</v>
      </c>
      <c r="D16" s="30">
        <f t="shared" si="3"/>
        <v>-81</v>
      </c>
      <c r="E16" s="15">
        <f t="shared" si="0"/>
        <v>97.971450037565745</v>
      </c>
      <c r="F16" s="4">
        <v>3276</v>
      </c>
      <c r="G16" s="4">
        <v>3159</v>
      </c>
      <c r="H16" s="30">
        <f t="shared" si="1"/>
        <v>-117</v>
      </c>
      <c r="I16" s="15">
        <f t="shared" si="2"/>
        <v>96.428571428571431</v>
      </c>
    </row>
    <row r="17" spans="1:9">
      <c r="A17" s="20" t="s">
        <v>23</v>
      </c>
      <c r="B17" s="30">
        <v>3791</v>
      </c>
      <c r="C17" s="36">
        <v>3866</v>
      </c>
      <c r="D17" s="30">
        <f t="shared" si="3"/>
        <v>75</v>
      </c>
      <c r="E17" s="15">
        <f t="shared" si="0"/>
        <v>101.97836982326562</v>
      </c>
      <c r="F17" s="4">
        <v>3406</v>
      </c>
      <c r="G17" s="4">
        <v>3334</v>
      </c>
      <c r="H17" s="30">
        <f t="shared" si="1"/>
        <v>-72</v>
      </c>
      <c r="I17" s="15">
        <f t="shared" si="2"/>
        <v>97.886083382266591</v>
      </c>
    </row>
    <row r="18" spans="1:9">
      <c r="A18" s="20" t="s">
        <v>13</v>
      </c>
      <c r="B18" s="30">
        <v>4613</v>
      </c>
      <c r="C18" s="36">
        <v>4631</v>
      </c>
      <c r="D18" s="30">
        <f t="shared" si="3"/>
        <v>18</v>
      </c>
      <c r="E18" s="15">
        <f t="shared" si="0"/>
        <v>100.39020160416214</v>
      </c>
      <c r="F18" s="4">
        <v>4038</v>
      </c>
      <c r="G18" s="4">
        <v>3956</v>
      </c>
      <c r="H18" s="30">
        <f t="shared" si="1"/>
        <v>-82</v>
      </c>
      <c r="I18" s="15">
        <f t="shared" si="2"/>
        <v>97.969291728578497</v>
      </c>
    </row>
    <row r="19" spans="1:9" ht="13.5" thickBot="1">
      <c r="A19" s="22" t="s">
        <v>28</v>
      </c>
      <c r="B19" s="29">
        <v>4086</v>
      </c>
      <c r="C19" s="35">
        <v>4123</v>
      </c>
      <c r="D19" s="32">
        <f t="shared" si="3"/>
        <v>37</v>
      </c>
      <c r="E19" s="14">
        <f t="shared" si="0"/>
        <v>100.90553108174254</v>
      </c>
      <c r="F19" s="3">
        <v>3689</v>
      </c>
      <c r="G19" s="3">
        <v>3648</v>
      </c>
      <c r="H19" s="29">
        <f t="shared" si="1"/>
        <v>-41</v>
      </c>
      <c r="I19" s="14">
        <f t="shared" si="2"/>
        <v>98.888587693141773</v>
      </c>
    </row>
    <row r="20" spans="1:9" ht="13.5" thickBot="1">
      <c r="A20" s="23" t="s">
        <v>40</v>
      </c>
      <c r="B20" s="31">
        <v>23635</v>
      </c>
      <c r="C20" s="9">
        <v>23419</v>
      </c>
      <c r="D20" s="41">
        <f t="shared" si="3"/>
        <v>-216</v>
      </c>
      <c r="E20" s="16">
        <f t="shared" si="0"/>
        <v>99.086101121218533</v>
      </c>
      <c r="F20" s="10">
        <v>20891</v>
      </c>
      <c r="G20" s="10">
        <v>20319</v>
      </c>
      <c r="H20" s="31">
        <f t="shared" si="1"/>
        <v>-572</v>
      </c>
      <c r="I20" s="16">
        <f t="shared" si="2"/>
        <v>97.261978842563778</v>
      </c>
    </row>
    <row r="21" spans="1:9">
      <c r="A21" s="19" t="s">
        <v>1</v>
      </c>
      <c r="B21" s="29">
        <v>4517</v>
      </c>
      <c r="C21" s="3">
        <v>4543</v>
      </c>
      <c r="D21" s="29">
        <f t="shared" si="3"/>
        <v>26</v>
      </c>
      <c r="E21" s="14">
        <f t="shared" si="0"/>
        <v>100.57560327651096</v>
      </c>
      <c r="F21" s="3">
        <v>4158</v>
      </c>
      <c r="G21" s="3">
        <v>4156</v>
      </c>
      <c r="H21" s="29">
        <f t="shared" si="1"/>
        <v>-2</v>
      </c>
      <c r="I21" s="14">
        <f t="shared" si="2"/>
        <v>99.951899951899946</v>
      </c>
    </row>
    <row r="22" spans="1:9">
      <c r="A22" s="20" t="s">
        <v>16</v>
      </c>
      <c r="B22" s="30">
        <v>3213</v>
      </c>
      <c r="C22" s="4">
        <v>3186</v>
      </c>
      <c r="D22" s="30">
        <f t="shared" si="3"/>
        <v>-27</v>
      </c>
      <c r="E22" s="15">
        <f t="shared" si="0"/>
        <v>99.159663865546221</v>
      </c>
      <c r="F22" s="4">
        <v>2649</v>
      </c>
      <c r="G22" s="4">
        <v>2641</v>
      </c>
      <c r="H22" s="30">
        <f t="shared" si="1"/>
        <v>-8</v>
      </c>
      <c r="I22" s="15">
        <f t="shared" si="2"/>
        <v>99.697999244998115</v>
      </c>
    </row>
    <row r="23" spans="1:9">
      <c r="A23" s="21" t="s">
        <v>3</v>
      </c>
      <c r="B23" s="30">
        <v>5065</v>
      </c>
      <c r="C23" s="4">
        <v>4920</v>
      </c>
      <c r="D23" s="30">
        <f t="shared" si="3"/>
        <v>-145</v>
      </c>
      <c r="E23" s="15">
        <f t="shared" si="0"/>
        <v>97.137216189536034</v>
      </c>
      <c r="F23" s="4">
        <v>4521</v>
      </c>
      <c r="G23" s="4">
        <v>4281</v>
      </c>
      <c r="H23" s="30">
        <f t="shared" si="1"/>
        <v>-240</v>
      </c>
      <c r="I23" s="15">
        <f t="shared" si="2"/>
        <v>94.6914399469144</v>
      </c>
    </row>
    <row r="24" spans="1:9">
      <c r="A24" s="24" t="s">
        <v>21</v>
      </c>
      <c r="B24" s="29">
        <v>3561</v>
      </c>
      <c r="C24" s="3">
        <v>3567</v>
      </c>
      <c r="D24" s="30">
        <f t="shared" si="3"/>
        <v>6</v>
      </c>
      <c r="E24" s="14">
        <f t="shared" si="0"/>
        <v>100.16849199663017</v>
      </c>
      <c r="F24" s="3">
        <v>3164</v>
      </c>
      <c r="G24" s="3">
        <v>3079</v>
      </c>
      <c r="H24" s="29">
        <f t="shared" si="1"/>
        <v>-85</v>
      </c>
      <c r="I24" s="14">
        <f t="shared" si="2"/>
        <v>97.313527180783822</v>
      </c>
    </row>
    <row r="25" spans="1:9">
      <c r="A25" s="20" t="s">
        <v>4</v>
      </c>
      <c r="B25" s="30">
        <v>4190</v>
      </c>
      <c r="C25" s="4">
        <v>4088</v>
      </c>
      <c r="D25" s="30">
        <f t="shared" si="3"/>
        <v>-102</v>
      </c>
      <c r="E25" s="15">
        <f t="shared" si="0"/>
        <v>97.565632458233893</v>
      </c>
      <c r="F25" s="4">
        <v>3503</v>
      </c>
      <c r="G25" s="4">
        <v>3362</v>
      </c>
      <c r="H25" s="30">
        <f t="shared" si="1"/>
        <v>-141</v>
      </c>
      <c r="I25" s="15">
        <f t="shared" si="2"/>
        <v>95.974878675421067</v>
      </c>
    </row>
    <row r="26" spans="1:9" ht="13.5" thickBot="1">
      <c r="A26" s="25" t="s">
        <v>7</v>
      </c>
      <c r="B26" s="32">
        <v>3089</v>
      </c>
      <c r="C26" s="6">
        <v>3115</v>
      </c>
      <c r="D26" s="32">
        <f t="shared" si="3"/>
        <v>26</v>
      </c>
      <c r="E26" s="17">
        <f t="shared" si="0"/>
        <v>100.8416963418582</v>
      </c>
      <c r="F26" s="6">
        <v>2896</v>
      </c>
      <c r="G26" s="6">
        <v>2800</v>
      </c>
      <c r="H26" s="32">
        <f t="shared" si="1"/>
        <v>-96</v>
      </c>
      <c r="I26" s="17">
        <f t="shared" si="2"/>
        <v>96.685082872928177</v>
      </c>
    </row>
    <row r="27" spans="1:9" ht="13.5" thickBot="1">
      <c r="A27" s="26" t="s">
        <v>41</v>
      </c>
      <c r="B27" s="33">
        <v>44929</v>
      </c>
      <c r="C27" s="11">
        <v>44511</v>
      </c>
      <c r="D27" s="31">
        <f t="shared" si="3"/>
        <v>-418</v>
      </c>
      <c r="E27" s="16">
        <f t="shared" si="0"/>
        <v>99.069643214850103</v>
      </c>
      <c r="F27" s="12">
        <v>37812</v>
      </c>
      <c r="G27" s="12">
        <v>36696</v>
      </c>
      <c r="H27" s="31">
        <f t="shared" si="1"/>
        <v>-1116</v>
      </c>
      <c r="I27" s="16">
        <f t="shared" si="2"/>
        <v>97.048556013963818</v>
      </c>
    </row>
    <row r="28" spans="1:9">
      <c r="A28" s="20" t="s">
        <v>15</v>
      </c>
      <c r="B28" s="30">
        <v>6094</v>
      </c>
      <c r="C28" s="4">
        <v>6022</v>
      </c>
      <c r="D28" s="30">
        <f t="shared" si="3"/>
        <v>-72</v>
      </c>
      <c r="E28" s="15">
        <f t="shared" si="0"/>
        <v>98.818510009845753</v>
      </c>
      <c r="F28" s="4">
        <v>4972</v>
      </c>
      <c r="G28" s="4">
        <v>4762</v>
      </c>
      <c r="H28" s="30">
        <f t="shared" si="1"/>
        <v>-210</v>
      </c>
      <c r="I28" s="15">
        <f t="shared" si="2"/>
        <v>95.776347546259061</v>
      </c>
    </row>
    <row r="29" spans="1:9">
      <c r="A29" s="20" t="s">
        <v>20</v>
      </c>
      <c r="B29" s="30">
        <v>14285</v>
      </c>
      <c r="C29" s="4">
        <v>14298</v>
      </c>
      <c r="D29" s="30">
        <f t="shared" si="3"/>
        <v>13</v>
      </c>
      <c r="E29" s="15">
        <f t="shared" si="0"/>
        <v>100.0910045502275</v>
      </c>
      <c r="F29" s="4">
        <v>12525</v>
      </c>
      <c r="G29" s="4">
        <v>12365</v>
      </c>
      <c r="H29" s="30">
        <f t="shared" si="1"/>
        <v>-160</v>
      </c>
      <c r="I29" s="15">
        <f t="shared" si="2"/>
        <v>98.722554890219556</v>
      </c>
    </row>
    <row r="30" spans="1:9">
      <c r="A30" s="19" t="s">
        <v>26</v>
      </c>
      <c r="B30" s="29">
        <v>7818</v>
      </c>
      <c r="C30" s="3">
        <v>7622</v>
      </c>
      <c r="D30" s="29">
        <f t="shared" si="3"/>
        <v>-196</v>
      </c>
      <c r="E30" s="14">
        <f t="shared" si="0"/>
        <v>97.492964952673319</v>
      </c>
      <c r="F30" s="3">
        <v>6476</v>
      </c>
      <c r="G30" s="3">
        <v>6174</v>
      </c>
      <c r="H30" s="29">
        <f t="shared" si="1"/>
        <v>-302</v>
      </c>
      <c r="I30" s="14">
        <f t="shared" si="2"/>
        <v>95.336627547869057</v>
      </c>
    </row>
    <row r="31" spans="1:9">
      <c r="A31" s="21" t="s">
        <v>232</v>
      </c>
      <c r="B31" s="30">
        <v>4151</v>
      </c>
      <c r="C31" s="4">
        <v>4098</v>
      </c>
      <c r="D31" s="30">
        <f t="shared" si="3"/>
        <v>-53</v>
      </c>
      <c r="E31" s="15">
        <f t="shared" si="0"/>
        <v>98.723199229101425</v>
      </c>
      <c r="F31" s="4">
        <v>3404</v>
      </c>
      <c r="G31" s="4">
        <v>3371</v>
      </c>
      <c r="H31" s="30">
        <f t="shared" si="1"/>
        <v>-33</v>
      </c>
      <c r="I31" s="15">
        <f t="shared" si="2"/>
        <v>99.030552291421856</v>
      </c>
    </row>
    <row r="32" spans="1:9">
      <c r="A32" s="21" t="s">
        <v>233</v>
      </c>
      <c r="B32" s="30">
        <v>7519</v>
      </c>
      <c r="C32" s="4">
        <v>7523</v>
      </c>
      <c r="D32" s="30">
        <f t="shared" si="3"/>
        <v>4</v>
      </c>
      <c r="E32" s="15">
        <f t="shared" si="0"/>
        <v>100.05319856363879</v>
      </c>
      <c r="F32" s="4">
        <v>6024</v>
      </c>
      <c r="G32" s="4">
        <v>5800</v>
      </c>
      <c r="H32" s="30">
        <f t="shared" si="1"/>
        <v>-224</v>
      </c>
      <c r="I32" s="15">
        <f t="shared" si="2"/>
        <v>96.281540504648078</v>
      </c>
    </row>
    <row r="33" spans="1:9" ht="13.5" thickBot="1">
      <c r="A33" s="19" t="s">
        <v>27</v>
      </c>
      <c r="B33" s="29">
        <v>5062</v>
      </c>
      <c r="C33" s="3">
        <v>4948</v>
      </c>
      <c r="D33" s="29">
        <f t="shared" ref="D33:D44" si="4">C33-B33</f>
        <v>-114</v>
      </c>
      <c r="E33" s="14">
        <f t="shared" ref="E33:E45" si="5">C33/B33*100</f>
        <v>97.747925721058877</v>
      </c>
      <c r="F33" s="3">
        <v>4411</v>
      </c>
      <c r="G33" s="3">
        <v>4224</v>
      </c>
      <c r="H33" s="29">
        <f t="shared" ref="H33:H44" si="6">G33-F33</f>
        <v>-187</v>
      </c>
      <c r="I33" s="14">
        <f t="shared" ref="I33:I45" si="7">G33/F33*100</f>
        <v>95.760598503740653</v>
      </c>
    </row>
    <row r="34" spans="1:9" ht="13.5" thickBot="1">
      <c r="A34" s="23" t="s">
        <v>35</v>
      </c>
      <c r="B34" s="31">
        <v>27790</v>
      </c>
      <c r="C34" s="9">
        <v>27658</v>
      </c>
      <c r="D34" s="31">
        <f t="shared" si="4"/>
        <v>-132</v>
      </c>
      <c r="E34" s="16">
        <f t="shared" si="5"/>
        <v>99.525008996041748</v>
      </c>
      <c r="F34" s="10">
        <v>22565</v>
      </c>
      <c r="G34" s="10">
        <v>21656</v>
      </c>
      <c r="H34" s="31">
        <f t="shared" si="6"/>
        <v>-909</v>
      </c>
      <c r="I34" s="16">
        <f t="shared" si="7"/>
        <v>95.971637491690672</v>
      </c>
    </row>
    <row r="35" spans="1:9">
      <c r="A35" s="19" t="s">
        <v>5</v>
      </c>
      <c r="B35" s="29">
        <v>2182</v>
      </c>
      <c r="C35" s="3">
        <v>2215</v>
      </c>
      <c r="D35" s="29">
        <f t="shared" si="4"/>
        <v>33</v>
      </c>
      <c r="E35" s="14">
        <f t="shared" si="5"/>
        <v>101.51237396883592</v>
      </c>
      <c r="F35" s="3">
        <v>1952</v>
      </c>
      <c r="G35" s="3">
        <v>1865</v>
      </c>
      <c r="H35" s="29">
        <f t="shared" si="6"/>
        <v>-87</v>
      </c>
      <c r="I35" s="14">
        <f t="shared" si="7"/>
        <v>95.543032786885249</v>
      </c>
    </row>
    <row r="36" spans="1:9">
      <c r="A36" s="20" t="s">
        <v>24</v>
      </c>
      <c r="B36" s="30">
        <v>5845</v>
      </c>
      <c r="C36" s="4">
        <v>5881</v>
      </c>
      <c r="D36" s="30">
        <f t="shared" si="4"/>
        <v>36</v>
      </c>
      <c r="E36" s="15">
        <f t="shared" si="5"/>
        <v>100.6159110350727</v>
      </c>
      <c r="F36" s="4">
        <v>4613</v>
      </c>
      <c r="G36" s="4">
        <v>4455</v>
      </c>
      <c r="H36" s="30">
        <f t="shared" si="6"/>
        <v>-158</v>
      </c>
      <c r="I36" s="15">
        <f t="shared" si="7"/>
        <v>96.574897030132234</v>
      </c>
    </row>
    <row r="37" spans="1:9">
      <c r="A37" s="19" t="s">
        <v>6</v>
      </c>
      <c r="B37" s="29">
        <v>4346</v>
      </c>
      <c r="C37" s="3">
        <v>4284</v>
      </c>
      <c r="D37" s="29">
        <f t="shared" si="4"/>
        <v>-62</v>
      </c>
      <c r="E37" s="14">
        <f t="shared" si="5"/>
        <v>98.5734008283479</v>
      </c>
      <c r="F37" s="3">
        <v>3157</v>
      </c>
      <c r="G37" s="3">
        <v>3033</v>
      </c>
      <c r="H37" s="29">
        <f t="shared" si="6"/>
        <v>-124</v>
      </c>
      <c r="I37" s="14">
        <f t="shared" si="7"/>
        <v>96.072220462464358</v>
      </c>
    </row>
    <row r="38" spans="1:9">
      <c r="A38" s="20" t="s">
        <v>25</v>
      </c>
      <c r="B38" s="30">
        <v>2653</v>
      </c>
      <c r="C38" s="4">
        <v>2571</v>
      </c>
      <c r="D38" s="30">
        <f t="shared" si="4"/>
        <v>-82</v>
      </c>
      <c r="E38" s="15">
        <f t="shared" si="5"/>
        <v>96.909159442140975</v>
      </c>
      <c r="F38" s="4">
        <v>2300</v>
      </c>
      <c r="G38" s="4">
        <v>2132</v>
      </c>
      <c r="H38" s="30">
        <f t="shared" si="6"/>
        <v>-168</v>
      </c>
      <c r="I38" s="15">
        <f t="shared" si="7"/>
        <v>92.695652173913047</v>
      </c>
    </row>
    <row r="39" spans="1:9">
      <c r="A39" s="20" t="s">
        <v>8</v>
      </c>
      <c r="B39" s="30">
        <v>2401</v>
      </c>
      <c r="C39" s="4">
        <v>2417</v>
      </c>
      <c r="D39" s="30">
        <f t="shared" si="4"/>
        <v>16</v>
      </c>
      <c r="E39" s="15">
        <f t="shared" si="5"/>
        <v>100.66638900458142</v>
      </c>
      <c r="F39" s="4">
        <v>1978</v>
      </c>
      <c r="G39" s="4">
        <v>1921</v>
      </c>
      <c r="H39" s="30">
        <f t="shared" si="6"/>
        <v>-57</v>
      </c>
      <c r="I39" s="15">
        <f t="shared" si="7"/>
        <v>97.11830131445906</v>
      </c>
    </row>
    <row r="40" spans="1:9">
      <c r="A40" s="20" t="s">
        <v>9</v>
      </c>
      <c r="B40" s="30">
        <v>3838</v>
      </c>
      <c r="C40" s="4">
        <v>3759</v>
      </c>
      <c r="D40" s="30">
        <f t="shared" si="4"/>
        <v>-79</v>
      </c>
      <c r="E40" s="15">
        <f t="shared" si="5"/>
        <v>97.941636268890036</v>
      </c>
      <c r="F40" s="4">
        <v>2983</v>
      </c>
      <c r="G40" s="4">
        <v>2850</v>
      </c>
      <c r="H40" s="30">
        <f t="shared" si="6"/>
        <v>-133</v>
      </c>
      <c r="I40" s="15">
        <f t="shared" si="7"/>
        <v>95.541401273885356</v>
      </c>
    </row>
    <row r="41" spans="1:9">
      <c r="A41" s="20" t="s">
        <v>10</v>
      </c>
      <c r="B41" s="30">
        <v>3563</v>
      </c>
      <c r="C41" s="4">
        <v>3560</v>
      </c>
      <c r="D41" s="30">
        <f t="shared" si="4"/>
        <v>-3</v>
      </c>
      <c r="E41" s="15">
        <f t="shared" si="5"/>
        <v>99.915801291046876</v>
      </c>
      <c r="F41" s="4">
        <v>2931</v>
      </c>
      <c r="G41" s="4">
        <v>2855</v>
      </c>
      <c r="H41" s="30">
        <f t="shared" si="6"/>
        <v>-76</v>
      </c>
      <c r="I41" s="15">
        <f t="shared" si="7"/>
        <v>97.40702831798022</v>
      </c>
    </row>
    <row r="42" spans="1:9" ht="13.5" thickBot="1">
      <c r="A42" s="27" t="s">
        <v>12</v>
      </c>
      <c r="B42" s="29">
        <v>2962</v>
      </c>
      <c r="C42" s="3">
        <v>2971</v>
      </c>
      <c r="D42" s="29">
        <f t="shared" si="4"/>
        <v>9</v>
      </c>
      <c r="E42" s="14">
        <f t="shared" si="5"/>
        <v>100.30384875084401</v>
      </c>
      <c r="F42" s="3">
        <v>2651</v>
      </c>
      <c r="G42" s="3">
        <v>2545</v>
      </c>
      <c r="H42" s="29">
        <f t="shared" si="6"/>
        <v>-106</v>
      </c>
      <c r="I42" s="14">
        <f t="shared" si="7"/>
        <v>96.001508864579392</v>
      </c>
    </row>
    <row r="43" spans="1:9" ht="13.5" thickBot="1">
      <c r="A43" s="23" t="s">
        <v>36</v>
      </c>
      <c r="B43" s="31">
        <v>18400</v>
      </c>
      <c r="C43" s="9">
        <v>18388</v>
      </c>
      <c r="D43" s="31">
        <f t="shared" si="4"/>
        <v>-12</v>
      </c>
      <c r="E43" s="16">
        <f t="shared" si="5"/>
        <v>99.934782608695656</v>
      </c>
      <c r="F43" s="10">
        <v>16002</v>
      </c>
      <c r="G43" s="10">
        <v>15331</v>
      </c>
      <c r="H43" s="31">
        <f t="shared" si="6"/>
        <v>-671</v>
      </c>
      <c r="I43" s="16">
        <f t="shared" si="7"/>
        <v>95.806774153230847</v>
      </c>
    </row>
    <row r="44" spans="1:9" ht="14.25" customHeight="1" thickBot="1">
      <c r="A44" s="27" t="s">
        <v>11</v>
      </c>
      <c r="B44" s="29">
        <v>18400</v>
      </c>
      <c r="C44" s="3">
        <v>18388</v>
      </c>
      <c r="D44" s="29">
        <f t="shared" si="4"/>
        <v>-12</v>
      </c>
      <c r="E44" s="14">
        <f t="shared" si="5"/>
        <v>99.934782608695656</v>
      </c>
      <c r="F44" s="3">
        <v>16002</v>
      </c>
      <c r="G44" s="3">
        <v>15331</v>
      </c>
      <c r="H44" s="29">
        <f t="shared" si="6"/>
        <v>-671</v>
      </c>
      <c r="I44" s="14">
        <f t="shared" si="7"/>
        <v>95.806774153230847</v>
      </c>
    </row>
    <row r="45" spans="1:9" ht="26.25" thickBot="1">
      <c r="A45" s="34" t="s">
        <v>33</v>
      </c>
      <c r="B45" s="28">
        <v>148839</v>
      </c>
      <c r="C45" s="7">
        <v>147975</v>
      </c>
      <c r="D45" s="28">
        <f>D43+D34+D27+D20+D10</f>
        <v>-864</v>
      </c>
      <c r="E45" s="13">
        <f t="shared" si="5"/>
        <v>99.419506984056596</v>
      </c>
      <c r="F45" s="28">
        <v>125721</v>
      </c>
      <c r="G45" s="28">
        <v>121609</v>
      </c>
      <c r="H45" s="28">
        <f>H43+H34+H27+H20+H10</f>
        <v>-4112</v>
      </c>
      <c r="I45" s="13">
        <f t="shared" si="7"/>
        <v>96.729265596042026</v>
      </c>
    </row>
    <row r="46" spans="1:9">
      <c r="A46" s="2" t="s">
        <v>43</v>
      </c>
      <c r="B46" s="2"/>
      <c r="C46" s="2"/>
      <c r="D46" s="2"/>
    </row>
    <row r="47" spans="1:9">
      <c r="A47" s="2" t="s">
        <v>38</v>
      </c>
      <c r="B47" s="2"/>
      <c r="C47" s="2"/>
      <c r="D47" s="2"/>
    </row>
    <row r="49" spans="1:9">
      <c r="A49" s="1"/>
      <c r="B49" s="1"/>
      <c r="C49" s="1"/>
      <c r="D49" s="1"/>
      <c r="E49" s="1"/>
      <c r="F49" s="1"/>
      <c r="G49" s="1"/>
      <c r="H49" s="1"/>
      <c r="I49" s="1"/>
    </row>
    <row r="50" spans="1:9">
      <c r="A50" s="1"/>
      <c r="B50" s="1"/>
      <c r="C50" s="1"/>
      <c r="D50" s="1"/>
      <c r="E50" s="1"/>
      <c r="F50" s="1"/>
      <c r="G50" s="1"/>
      <c r="H50" s="1"/>
      <c r="I50" s="1"/>
    </row>
  </sheetData>
  <mergeCells count="7">
    <mergeCell ref="A2:I2"/>
    <mergeCell ref="A3:I3"/>
    <mergeCell ref="A5:A9"/>
    <mergeCell ref="B5:E5"/>
    <mergeCell ref="F5:I5"/>
    <mergeCell ref="B6:C8"/>
    <mergeCell ref="F6:G8"/>
  </mergeCells>
  <phoneticPr fontId="4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>
    <pageSetUpPr fitToPage="1"/>
  </sheetPr>
  <dimension ref="A1:P45"/>
  <sheetViews>
    <sheetView showGridLines="0" zoomScaleNormal="100" workbookViewId="0">
      <selection activeCell="G10" sqref="G10:G32"/>
    </sheetView>
  </sheetViews>
  <sheetFormatPr defaultRowHeight="12.75"/>
  <cols>
    <col min="1" max="1" width="32.7109375" customWidth="1"/>
    <col min="2" max="2" width="11.7109375" customWidth="1"/>
    <col min="3" max="3" width="12.140625" customWidth="1"/>
    <col min="4" max="4" width="11.5703125" customWidth="1"/>
    <col min="5" max="5" width="14.140625" customWidth="1"/>
    <col min="6" max="6" width="12.28515625" customWidth="1"/>
    <col min="7" max="7" width="12.140625" customWidth="1"/>
    <col min="8" max="8" width="10.85546875" customWidth="1"/>
    <col min="9" max="9" width="13.5703125" customWidth="1"/>
    <col min="10" max="10" width="8" customWidth="1"/>
    <col min="11" max="11" width="32.5703125" hidden="1" customWidth="1"/>
    <col min="12" max="12" width="20.5703125" hidden="1" customWidth="1"/>
    <col min="13" max="13" width="18.28515625" hidden="1" customWidth="1"/>
    <col min="14" max="14" width="8.7109375" customWidth="1"/>
    <col min="15" max="15" width="8.140625" customWidth="1"/>
    <col min="16" max="16" width="6.42578125" customWidth="1"/>
  </cols>
  <sheetData>
    <row r="1" spans="1:16" ht="15">
      <c r="I1" s="5"/>
      <c r="J1" s="776" t="s">
        <v>69</v>
      </c>
      <c r="K1" s="776"/>
      <c r="L1" s="776"/>
      <c r="M1" s="776"/>
      <c r="N1" s="776"/>
      <c r="O1" s="776"/>
    </row>
    <row r="2" spans="1:16" ht="18" customHeight="1">
      <c r="A2" s="776" t="s">
        <v>68</v>
      </c>
      <c r="B2" s="776"/>
      <c r="C2" s="776"/>
      <c r="D2" s="776"/>
      <c r="E2" s="776"/>
      <c r="F2" s="776"/>
      <c r="G2" s="776"/>
      <c r="H2" s="776"/>
      <c r="I2" s="776"/>
    </row>
    <row r="3" spans="1:16" ht="16.5" customHeight="1">
      <c r="A3" s="776" t="s">
        <v>323</v>
      </c>
      <c r="B3" s="776"/>
      <c r="C3" s="776"/>
      <c r="D3" s="776"/>
      <c r="E3" s="776"/>
      <c r="F3" s="776"/>
      <c r="G3" s="776"/>
      <c r="H3" s="776"/>
      <c r="I3" s="776"/>
    </row>
    <row r="4" spans="1:16" ht="7.5" customHeight="1" thickBot="1"/>
    <row r="5" spans="1:16" ht="14.25" customHeight="1" thickTop="1" thickBot="1">
      <c r="A5" s="788" t="s">
        <v>67</v>
      </c>
      <c r="B5" s="791" t="s">
        <v>229</v>
      </c>
      <c r="C5" s="791"/>
      <c r="D5" s="791"/>
      <c r="E5" s="792"/>
      <c r="F5" s="793" t="s">
        <v>254</v>
      </c>
      <c r="G5" s="791"/>
      <c r="H5" s="791"/>
      <c r="I5" s="792"/>
      <c r="J5" s="794" t="s">
        <v>66</v>
      </c>
      <c r="K5" s="795"/>
      <c r="L5" s="795"/>
      <c r="M5" s="795"/>
      <c r="N5" s="795"/>
      <c r="O5" s="796"/>
    </row>
    <row r="6" spans="1:16" ht="12.75" customHeight="1" thickTop="1">
      <c r="A6" s="789"/>
      <c r="B6" s="797" t="s">
        <v>32</v>
      </c>
      <c r="C6" s="798"/>
      <c r="D6" s="801" t="s">
        <v>325</v>
      </c>
      <c r="E6" s="804" t="s">
        <v>326</v>
      </c>
      <c r="F6" s="797" t="s">
        <v>32</v>
      </c>
      <c r="G6" s="798"/>
      <c r="H6" s="801" t="s">
        <v>327</v>
      </c>
      <c r="I6" s="804" t="s">
        <v>328</v>
      </c>
      <c r="J6" s="808" t="s">
        <v>65</v>
      </c>
      <c r="K6" s="809"/>
      <c r="L6" s="809"/>
      <c r="M6" s="809"/>
      <c r="N6" s="809"/>
      <c r="O6" s="810"/>
    </row>
    <row r="7" spans="1:16">
      <c r="A7" s="789"/>
      <c r="B7" s="799"/>
      <c r="C7" s="800"/>
      <c r="D7" s="802"/>
      <c r="E7" s="805"/>
      <c r="F7" s="799"/>
      <c r="G7" s="800"/>
      <c r="H7" s="802"/>
      <c r="I7" s="805"/>
      <c r="J7" s="811"/>
      <c r="K7" s="812"/>
      <c r="L7" s="812"/>
      <c r="M7" s="812"/>
      <c r="N7" s="812"/>
      <c r="O7" s="813"/>
    </row>
    <row r="8" spans="1:16" ht="18" customHeight="1" thickBot="1">
      <c r="A8" s="789"/>
      <c r="B8" s="799"/>
      <c r="C8" s="800"/>
      <c r="D8" s="802"/>
      <c r="E8" s="805"/>
      <c r="F8" s="799"/>
      <c r="G8" s="800"/>
      <c r="H8" s="802"/>
      <c r="I8" s="805"/>
      <c r="J8" s="811"/>
      <c r="K8" s="812"/>
      <c r="L8" s="812"/>
      <c r="M8" s="812"/>
      <c r="N8" s="812"/>
      <c r="O8" s="813"/>
    </row>
    <row r="9" spans="1:16" ht="22.5" customHeight="1" thickTop="1" thickBot="1">
      <c r="A9" s="790"/>
      <c r="B9" s="749" t="s">
        <v>301</v>
      </c>
      <c r="C9" s="98" t="s">
        <v>307</v>
      </c>
      <c r="D9" s="803"/>
      <c r="E9" s="806"/>
      <c r="F9" s="381" t="s">
        <v>302</v>
      </c>
      <c r="G9" s="98" t="s">
        <v>308</v>
      </c>
      <c r="H9" s="803"/>
      <c r="I9" s="807"/>
      <c r="J9" s="101" t="s">
        <v>318</v>
      </c>
      <c r="K9" s="100"/>
      <c r="L9" s="100"/>
      <c r="M9" s="100"/>
      <c r="N9" s="99" t="s">
        <v>303</v>
      </c>
      <c r="O9" s="98" t="s">
        <v>319</v>
      </c>
    </row>
    <row r="10" spans="1:16" ht="23.25" customHeight="1" thickTop="1" thickBot="1">
      <c r="A10" s="653" t="s">
        <v>64</v>
      </c>
      <c r="B10" s="754">
        <v>148839</v>
      </c>
      <c r="C10" s="750">
        <v>147975</v>
      </c>
      <c r="D10" s="74">
        <f>C10-B10</f>
        <v>-864</v>
      </c>
      <c r="E10" s="76">
        <f t="shared" ref="E10:E22" si="0">C10/B10*100</f>
        <v>99.419506984056596</v>
      </c>
      <c r="F10" s="74">
        <v>125721</v>
      </c>
      <c r="G10" s="75">
        <v>121609</v>
      </c>
      <c r="H10" s="74">
        <f t="shared" ref="H10:H22" si="1">G10-F10</f>
        <v>-4112</v>
      </c>
      <c r="I10" s="76">
        <f t="shared" ref="I10:I22" si="2">G10/F10*100</f>
        <v>96.729265596042026</v>
      </c>
      <c r="J10" s="97">
        <v>100</v>
      </c>
      <c r="K10" s="96"/>
      <c r="L10" s="96"/>
      <c r="M10" s="96"/>
      <c r="N10" s="96">
        <v>100</v>
      </c>
      <c r="O10" s="95">
        <v>100</v>
      </c>
    </row>
    <row r="11" spans="1:16" ht="16.5" customHeight="1" thickTop="1">
      <c r="A11" s="392" t="s">
        <v>75</v>
      </c>
      <c r="B11" s="755">
        <v>76916</v>
      </c>
      <c r="C11" s="751">
        <v>76571</v>
      </c>
      <c r="D11" s="91">
        <f>C11-B11</f>
        <v>-345</v>
      </c>
      <c r="E11" s="94">
        <f t="shared" si="0"/>
        <v>99.55145873420355</v>
      </c>
      <c r="F11" s="93">
        <v>65568</v>
      </c>
      <c r="G11" s="92">
        <v>63512</v>
      </c>
      <c r="H11" s="91">
        <f t="shared" si="1"/>
        <v>-2056</v>
      </c>
      <c r="I11" s="90">
        <f t="shared" si="2"/>
        <v>96.864324060517333</v>
      </c>
      <c r="J11" s="89">
        <f>C11/$C$10*100</f>
        <v>51.745903024159489</v>
      </c>
      <c r="K11" s="88"/>
      <c r="L11" s="88"/>
      <c r="M11" s="88"/>
      <c r="N11" s="87">
        <f t="shared" ref="N11:N22" si="3">F11/$F$10*100</f>
        <v>52.153578161166394</v>
      </c>
      <c r="O11" s="86">
        <f>G11/G10*100</f>
        <v>52.226397717274217</v>
      </c>
      <c r="P11" s="43"/>
    </row>
    <row r="12" spans="1:16" ht="16.5" customHeight="1">
      <c r="A12" s="340" t="s">
        <v>238</v>
      </c>
      <c r="B12" s="756">
        <v>71923</v>
      </c>
      <c r="C12" s="58">
        <v>71404</v>
      </c>
      <c r="D12" s="65">
        <f>C12-B12</f>
        <v>-519</v>
      </c>
      <c r="E12" s="68">
        <f t="shared" si="0"/>
        <v>99.278394950155018</v>
      </c>
      <c r="F12" s="59">
        <v>60153</v>
      </c>
      <c r="G12" s="61">
        <v>58097</v>
      </c>
      <c r="H12" s="65">
        <f t="shared" si="1"/>
        <v>-2056</v>
      </c>
      <c r="I12" s="64">
        <f t="shared" si="2"/>
        <v>96.582049108107654</v>
      </c>
      <c r="J12" s="55">
        <f t="shared" ref="J12:J22" si="4">C12/$C$10*100</f>
        <v>48.254096975840518</v>
      </c>
      <c r="K12" s="54"/>
      <c r="L12" s="54"/>
      <c r="M12" s="54"/>
      <c r="N12" s="53">
        <f t="shared" si="3"/>
        <v>47.846421838833606</v>
      </c>
      <c r="O12" s="52">
        <f t="shared" ref="O12:O22" si="5">G12/$G$10*100</f>
        <v>47.773602282725783</v>
      </c>
      <c r="P12" s="43"/>
    </row>
    <row r="13" spans="1:16" ht="15.75" customHeight="1">
      <c r="A13" s="340" t="s">
        <v>79</v>
      </c>
      <c r="B13" s="757">
        <v>128545</v>
      </c>
      <c r="C13" s="752">
        <v>127918</v>
      </c>
      <c r="D13" s="65">
        <f t="shared" ref="D13:D21" si="6">C13-B13</f>
        <v>-627</v>
      </c>
      <c r="E13" s="68">
        <f t="shared" si="0"/>
        <v>99.512233070131089</v>
      </c>
      <c r="F13" s="67">
        <v>109647</v>
      </c>
      <c r="G13" s="66">
        <v>106209</v>
      </c>
      <c r="H13" s="65">
        <f t="shared" si="1"/>
        <v>-3438</v>
      </c>
      <c r="I13" s="64">
        <f t="shared" si="2"/>
        <v>96.864483296396614</v>
      </c>
      <c r="J13" s="55">
        <f t="shared" si="4"/>
        <v>86.445683392464943</v>
      </c>
      <c r="K13" s="54"/>
      <c r="L13" s="54"/>
      <c r="M13" s="54"/>
      <c r="N13" s="53">
        <f t="shared" si="3"/>
        <v>87.214546495812158</v>
      </c>
      <c r="O13" s="52">
        <f t="shared" si="5"/>
        <v>87.336463584109723</v>
      </c>
      <c r="P13" s="43"/>
    </row>
    <row r="14" spans="1:16" ht="15.75" customHeight="1">
      <c r="A14" s="340" t="s">
        <v>239</v>
      </c>
      <c r="B14" s="757">
        <v>6499</v>
      </c>
      <c r="C14" s="752">
        <v>6363</v>
      </c>
      <c r="D14" s="65">
        <f t="shared" si="6"/>
        <v>-136</v>
      </c>
      <c r="E14" s="68">
        <f t="shared" si="0"/>
        <v>97.907370364671493</v>
      </c>
      <c r="F14" s="67">
        <v>5823</v>
      </c>
      <c r="G14" s="66">
        <v>5678</v>
      </c>
      <c r="H14" s="65">
        <f t="shared" si="1"/>
        <v>-145</v>
      </c>
      <c r="I14" s="64">
        <f t="shared" si="2"/>
        <v>97.509874635067845</v>
      </c>
      <c r="J14" s="55">
        <f t="shared" si="4"/>
        <v>4.3000506842372017</v>
      </c>
      <c r="K14" s="54"/>
      <c r="L14" s="54"/>
      <c r="M14" s="54"/>
      <c r="N14" s="53">
        <f t="shared" si="3"/>
        <v>4.6316844441262797</v>
      </c>
      <c r="O14" s="52">
        <f t="shared" si="5"/>
        <v>4.6690623226899328</v>
      </c>
      <c r="P14" s="43"/>
    </row>
    <row r="15" spans="1:16" ht="16.5" customHeight="1">
      <c r="A15" s="340" t="s">
        <v>240</v>
      </c>
      <c r="B15" s="757">
        <v>20294</v>
      </c>
      <c r="C15" s="752">
        <v>20057</v>
      </c>
      <c r="D15" s="65">
        <f t="shared" si="6"/>
        <v>-237</v>
      </c>
      <c r="E15" s="68">
        <f t="shared" si="0"/>
        <v>98.832167142997932</v>
      </c>
      <c r="F15" s="67">
        <v>16074</v>
      </c>
      <c r="G15" s="66">
        <v>15400</v>
      </c>
      <c r="H15" s="65">
        <f t="shared" si="1"/>
        <v>-674</v>
      </c>
      <c r="I15" s="64">
        <f t="shared" si="2"/>
        <v>95.806893119323135</v>
      </c>
      <c r="J15" s="55">
        <f t="shared" si="4"/>
        <v>13.554316607535059</v>
      </c>
      <c r="K15" s="54"/>
      <c r="L15" s="54"/>
      <c r="M15" s="54"/>
      <c r="N15" s="53">
        <f t="shared" si="3"/>
        <v>12.785453504187844</v>
      </c>
      <c r="O15" s="52">
        <f t="shared" si="5"/>
        <v>12.663536415890272</v>
      </c>
      <c r="P15" s="43"/>
    </row>
    <row r="16" spans="1:16" ht="16.5" customHeight="1">
      <c r="A16" s="343" t="s">
        <v>241</v>
      </c>
      <c r="B16" s="757">
        <v>24611</v>
      </c>
      <c r="C16" s="752">
        <v>23974</v>
      </c>
      <c r="D16" s="65">
        <f t="shared" si="6"/>
        <v>-637</v>
      </c>
      <c r="E16" s="68">
        <f t="shared" si="0"/>
        <v>97.411726463776361</v>
      </c>
      <c r="F16" s="67">
        <v>18965</v>
      </c>
      <c r="G16" s="66">
        <v>18457</v>
      </c>
      <c r="H16" s="65">
        <f t="shared" si="1"/>
        <v>-508</v>
      </c>
      <c r="I16" s="64">
        <f t="shared" si="2"/>
        <v>97.321381492222514</v>
      </c>
      <c r="J16" s="55">
        <f t="shared" si="4"/>
        <v>16.201385369150195</v>
      </c>
      <c r="K16" s="54"/>
      <c r="L16" s="54"/>
      <c r="M16" s="54"/>
      <c r="N16" s="53">
        <f t="shared" si="3"/>
        <v>15.084989778954988</v>
      </c>
      <c r="O16" s="52">
        <f t="shared" si="5"/>
        <v>15.177330625200439</v>
      </c>
      <c r="P16" s="43"/>
    </row>
    <row r="17" spans="1:16" ht="16.5" customHeight="1">
      <c r="A17" s="344" t="s">
        <v>242</v>
      </c>
      <c r="B17" s="757">
        <v>124228</v>
      </c>
      <c r="C17" s="752">
        <v>124001</v>
      </c>
      <c r="D17" s="65">
        <f t="shared" si="6"/>
        <v>-227</v>
      </c>
      <c r="E17" s="68">
        <f t="shared" si="0"/>
        <v>99.817271468590008</v>
      </c>
      <c r="F17" s="67">
        <v>106756</v>
      </c>
      <c r="G17" s="66">
        <v>103152</v>
      </c>
      <c r="H17" s="65">
        <f t="shared" si="1"/>
        <v>-3604</v>
      </c>
      <c r="I17" s="64">
        <f t="shared" si="2"/>
        <v>96.624077335231746</v>
      </c>
      <c r="J17" s="55">
        <f t="shared" si="4"/>
        <v>83.798614630849812</v>
      </c>
      <c r="K17" s="54"/>
      <c r="L17" s="54"/>
      <c r="M17" s="54"/>
      <c r="N17" s="53">
        <f t="shared" si="3"/>
        <v>84.915010221045023</v>
      </c>
      <c r="O17" s="52">
        <f t="shared" si="5"/>
        <v>84.82266937479956</v>
      </c>
      <c r="P17" s="43"/>
    </row>
    <row r="18" spans="1:16" ht="15.75" customHeight="1">
      <c r="A18" s="340" t="s">
        <v>243</v>
      </c>
      <c r="B18" s="757">
        <v>52832</v>
      </c>
      <c r="C18" s="752">
        <v>52719</v>
      </c>
      <c r="D18" s="65">
        <f t="shared" si="6"/>
        <v>-113</v>
      </c>
      <c r="E18" s="68">
        <f t="shared" si="0"/>
        <v>99.786114476075099</v>
      </c>
      <c r="F18" s="67">
        <v>44785</v>
      </c>
      <c r="G18" s="66">
        <v>43617</v>
      </c>
      <c r="H18" s="65">
        <f t="shared" si="1"/>
        <v>-1168</v>
      </c>
      <c r="I18" s="64">
        <f t="shared" si="2"/>
        <v>97.391983923188562</v>
      </c>
      <c r="J18" s="55">
        <f t="shared" si="4"/>
        <v>35.626964014191586</v>
      </c>
      <c r="K18" s="54"/>
      <c r="L18" s="54"/>
      <c r="M18" s="54"/>
      <c r="N18" s="53">
        <f t="shared" si="3"/>
        <v>35.622529251278621</v>
      </c>
      <c r="O18" s="52">
        <f t="shared" si="5"/>
        <v>35.866588821551041</v>
      </c>
      <c r="P18" s="43"/>
    </row>
    <row r="19" spans="1:16" ht="16.5" customHeight="1">
      <c r="A19" s="345" t="s">
        <v>244</v>
      </c>
      <c r="B19" s="757">
        <v>96007</v>
      </c>
      <c r="C19" s="753">
        <v>95256</v>
      </c>
      <c r="D19" s="65">
        <f t="shared" si="6"/>
        <v>-751</v>
      </c>
      <c r="E19" s="85">
        <f t="shared" si="0"/>
        <v>99.217765371275007</v>
      </c>
      <c r="F19" s="84">
        <v>80936</v>
      </c>
      <c r="G19" s="83">
        <v>77992</v>
      </c>
      <c r="H19" s="82">
        <f t="shared" si="1"/>
        <v>-2944</v>
      </c>
      <c r="I19" s="81">
        <f t="shared" si="2"/>
        <v>96.362558070574281</v>
      </c>
      <c r="J19" s="80">
        <f t="shared" si="4"/>
        <v>64.373035985808414</v>
      </c>
      <c r="K19" s="79"/>
      <c r="L19" s="79"/>
      <c r="M19" s="79"/>
      <c r="N19" s="78">
        <f t="shared" si="3"/>
        <v>64.377470748721379</v>
      </c>
      <c r="O19" s="77">
        <f t="shared" si="5"/>
        <v>64.133411178448966</v>
      </c>
      <c r="P19" s="43"/>
    </row>
    <row r="20" spans="1:16" ht="28.5" customHeight="1">
      <c r="A20" s="102" t="s">
        <v>78</v>
      </c>
      <c r="B20" s="757">
        <v>6034</v>
      </c>
      <c r="C20" s="58">
        <v>6592</v>
      </c>
      <c r="D20" s="65">
        <f t="shared" si="6"/>
        <v>558</v>
      </c>
      <c r="E20" s="60">
        <f t="shared" si="0"/>
        <v>109.24759695061319</v>
      </c>
      <c r="F20" s="59">
        <v>4260</v>
      </c>
      <c r="G20" s="61">
        <v>4348</v>
      </c>
      <c r="H20" s="57">
        <f t="shared" si="1"/>
        <v>88</v>
      </c>
      <c r="I20" s="56">
        <f t="shared" si="2"/>
        <v>102.06572769953051</v>
      </c>
      <c r="J20" s="55">
        <f t="shared" si="4"/>
        <v>4.4548065551613449</v>
      </c>
      <c r="K20" s="54"/>
      <c r="L20" s="54"/>
      <c r="M20" s="54"/>
      <c r="N20" s="53">
        <f t="shared" si="3"/>
        <v>3.388455389314434</v>
      </c>
      <c r="O20" s="52">
        <f t="shared" si="5"/>
        <v>3.5753932685903185</v>
      </c>
      <c r="P20" s="43"/>
    </row>
    <row r="21" spans="1:16" ht="28.5" customHeight="1" thickBot="1">
      <c r="A21" s="347" t="s">
        <v>245</v>
      </c>
      <c r="B21" s="758">
        <v>1237</v>
      </c>
      <c r="C21" s="50">
        <v>1475</v>
      </c>
      <c r="D21" s="65">
        <f t="shared" si="6"/>
        <v>238</v>
      </c>
      <c r="E21" s="394">
        <f>C21/B21*100</f>
        <v>119.24009700889249</v>
      </c>
      <c r="F21" s="59">
        <v>948</v>
      </c>
      <c r="G21" s="61">
        <v>1005</v>
      </c>
      <c r="H21" s="57">
        <f>G21-F21</f>
        <v>57</v>
      </c>
      <c r="I21" s="56">
        <f>G21/F21*100</f>
        <v>106.01265822784811</v>
      </c>
      <c r="J21" s="55">
        <f>C21/$C$10*100</f>
        <v>0.99678999831052539</v>
      </c>
      <c r="K21" s="54"/>
      <c r="L21" s="54"/>
      <c r="M21" s="54"/>
      <c r="N21" s="53">
        <f>F21/$F$10*100</f>
        <v>0.75405063593194455</v>
      </c>
      <c r="O21" s="52">
        <f>G21/$G$10*100</f>
        <v>0.82641909727076113</v>
      </c>
      <c r="P21" s="43"/>
    </row>
    <row r="22" spans="1:16" ht="24.75" customHeight="1" thickTop="1" thickBot="1">
      <c r="A22" s="654" t="s">
        <v>246</v>
      </c>
      <c r="B22" s="754">
        <v>134828</v>
      </c>
      <c r="C22" s="750">
        <v>134217</v>
      </c>
      <c r="D22" s="74">
        <f t="shared" ref="D22" si="7">C22-B22</f>
        <v>-611</v>
      </c>
      <c r="E22" s="76">
        <f t="shared" si="0"/>
        <v>99.546830035304239</v>
      </c>
      <c r="F22" s="74">
        <v>108563</v>
      </c>
      <c r="G22" s="75">
        <v>105158</v>
      </c>
      <c r="H22" s="74">
        <f t="shared" si="1"/>
        <v>-3405</v>
      </c>
      <c r="I22" s="73">
        <f t="shared" si="2"/>
        <v>96.863572303639373</v>
      </c>
      <c r="J22" s="72">
        <f t="shared" si="4"/>
        <v>90.702483527622917</v>
      </c>
      <c r="K22" s="71"/>
      <c r="L22" s="71"/>
      <c r="M22" s="71"/>
      <c r="N22" s="70">
        <f t="shared" si="3"/>
        <v>86.352319819282371</v>
      </c>
      <c r="O22" s="69">
        <f t="shared" si="5"/>
        <v>86.472218339103193</v>
      </c>
      <c r="P22" s="43"/>
    </row>
    <row r="23" spans="1:16" ht="17.25" customHeight="1" thickTop="1">
      <c r="A23" s="705" t="s">
        <v>247</v>
      </c>
      <c r="B23" s="755">
        <v>23059</v>
      </c>
      <c r="C23" s="751">
        <v>22857</v>
      </c>
      <c r="D23" s="91">
        <f t="shared" ref="D23:D32" si="8">C23-B23</f>
        <v>-202</v>
      </c>
      <c r="E23" s="94">
        <f t="shared" ref="E23:E32" si="9">C23/B23*100</f>
        <v>99.123986296023247</v>
      </c>
      <c r="F23" s="93">
        <v>17030</v>
      </c>
      <c r="G23" s="92">
        <v>16264</v>
      </c>
      <c r="H23" s="91">
        <f t="shared" ref="H23:H32" si="10">G23-F23</f>
        <v>-766</v>
      </c>
      <c r="I23" s="90">
        <f t="shared" ref="I23:I32" si="11">G23/F23*100</f>
        <v>95.502055196711694</v>
      </c>
      <c r="J23" s="89">
        <f t="shared" ref="J23:J32" si="12">C23/$C$10*100</f>
        <v>15.446528129751647</v>
      </c>
      <c r="K23" s="88"/>
      <c r="L23" s="88"/>
      <c r="M23" s="88"/>
      <c r="N23" s="87">
        <f t="shared" ref="N23:N32" si="13">F23/$F$10*100</f>
        <v>13.545867436625544</v>
      </c>
      <c r="O23" s="86">
        <f t="shared" ref="O23:O32" si="14">G23/$G$10*100</f>
        <v>13.374010147275284</v>
      </c>
      <c r="P23" s="43"/>
    </row>
    <row r="24" spans="1:16" ht="16.5" customHeight="1">
      <c r="A24" s="348" t="s">
        <v>248</v>
      </c>
      <c r="B24" s="756">
        <v>42589</v>
      </c>
      <c r="C24" s="58">
        <v>42676</v>
      </c>
      <c r="D24" s="57">
        <f t="shared" si="8"/>
        <v>87</v>
      </c>
      <c r="E24" s="60">
        <f t="shared" si="9"/>
        <v>100.20427809997886</v>
      </c>
      <c r="F24" s="59">
        <v>39344</v>
      </c>
      <c r="G24" s="61">
        <v>38189</v>
      </c>
      <c r="H24" s="57">
        <f t="shared" si="10"/>
        <v>-1155</v>
      </c>
      <c r="I24" s="56">
        <f t="shared" si="11"/>
        <v>97.064355429036198</v>
      </c>
      <c r="J24" s="55">
        <f t="shared" si="12"/>
        <v>28.840006757898294</v>
      </c>
      <c r="K24" s="54"/>
      <c r="L24" s="54"/>
      <c r="M24" s="54"/>
      <c r="N24" s="53">
        <f t="shared" si="13"/>
        <v>31.294692215302138</v>
      </c>
      <c r="O24" s="52">
        <f t="shared" si="14"/>
        <v>31.403103388729452</v>
      </c>
      <c r="P24" s="43"/>
    </row>
    <row r="25" spans="1:16" ht="15.75" customHeight="1">
      <c r="A25" s="348" t="s">
        <v>249</v>
      </c>
      <c r="B25" s="756">
        <v>46777</v>
      </c>
      <c r="C25" s="58">
        <v>46432</v>
      </c>
      <c r="D25" s="57">
        <f t="shared" si="8"/>
        <v>-345</v>
      </c>
      <c r="E25" s="60">
        <f t="shared" si="9"/>
        <v>99.262458045620718</v>
      </c>
      <c r="F25" s="59">
        <v>39895</v>
      </c>
      <c r="G25" s="61">
        <v>38432</v>
      </c>
      <c r="H25" s="57">
        <f t="shared" si="10"/>
        <v>-1463</v>
      </c>
      <c r="I25" s="56">
        <f t="shared" si="11"/>
        <v>96.332873793708487</v>
      </c>
      <c r="J25" s="55">
        <f t="shared" si="12"/>
        <v>31.378273356985975</v>
      </c>
      <c r="K25" s="54"/>
      <c r="L25" s="54"/>
      <c r="M25" s="54"/>
      <c r="N25" s="53">
        <f t="shared" si="13"/>
        <v>31.732964262135997</v>
      </c>
      <c r="O25" s="52">
        <f t="shared" si="14"/>
        <v>31.602924125681486</v>
      </c>
      <c r="P25" s="43"/>
    </row>
    <row r="26" spans="1:16" ht="16.5" customHeight="1">
      <c r="A26" s="347" t="s">
        <v>121</v>
      </c>
      <c r="B26" s="756">
        <v>73469</v>
      </c>
      <c r="C26" s="58">
        <v>73712</v>
      </c>
      <c r="D26" s="57">
        <f t="shared" si="8"/>
        <v>243</v>
      </c>
      <c r="E26" s="60">
        <f t="shared" si="9"/>
        <v>100.33075174563422</v>
      </c>
      <c r="F26" s="59">
        <v>69381</v>
      </c>
      <c r="G26" s="61">
        <v>67170</v>
      </c>
      <c r="H26" s="57">
        <f t="shared" si="10"/>
        <v>-2211</v>
      </c>
      <c r="I26" s="56">
        <f t="shared" si="11"/>
        <v>96.813248583906258</v>
      </c>
      <c r="J26" s="55">
        <f t="shared" si="12"/>
        <v>49.813819902010472</v>
      </c>
      <c r="K26" s="54"/>
      <c r="L26" s="54"/>
      <c r="M26" s="54"/>
      <c r="N26" s="53">
        <f t="shared" si="13"/>
        <v>55.186484358221776</v>
      </c>
      <c r="O26" s="52">
        <f t="shared" si="14"/>
        <v>55.234398769827884</v>
      </c>
      <c r="P26" s="43"/>
    </row>
    <row r="27" spans="1:16" ht="23.25" customHeight="1">
      <c r="A27" s="347" t="s">
        <v>250</v>
      </c>
      <c r="B27" s="756">
        <v>18575</v>
      </c>
      <c r="C27" s="58">
        <v>18499</v>
      </c>
      <c r="D27" s="57">
        <f t="shared" si="8"/>
        <v>-76</v>
      </c>
      <c r="E27" s="60">
        <f t="shared" si="9"/>
        <v>99.590847913862717</v>
      </c>
      <c r="F27" s="59">
        <v>16367</v>
      </c>
      <c r="G27" s="58">
        <v>15878</v>
      </c>
      <c r="H27" s="57">
        <f t="shared" si="10"/>
        <v>-489</v>
      </c>
      <c r="I27" s="56">
        <f t="shared" si="11"/>
        <v>97.012280808944823</v>
      </c>
      <c r="J27" s="55">
        <f t="shared" si="12"/>
        <v>12.501436053387396</v>
      </c>
      <c r="K27" s="54"/>
      <c r="L27" s="54"/>
      <c r="M27" s="54"/>
      <c r="N27" s="53">
        <f t="shared" si="13"/>
        <v>13.018509238711115</v>
      </c>
      <c r="O27" s="52">
        <f t="shared" si="14"/>
        <v>13.056599429318554</v>
      </c>
      <c r="P27" s="43"/>
    </row>
    <row r="28" spans="1:16" ht="27.75" customHeight="1">
      <c r="A28" s="348" t="s">
        <v>48</v>
      </c>
      <c r="B28" s="756">
        <v>16122</v>
      </c>
      <c r="C28" s="58">
        <v>16122</v>
      </c>
      <c r="D28" s="57">
        <f t="shared" si="8"/>
        <v>0</v>
      </c>
      <c r="E28" s="60">
        <f t="shared" si="9"/>
        <v>100</v>
      </c>
      <c r="F28" s="59">
        <v>15144</v>
      </c>
      <c r="G28" s="58">
        <v>14822</v>
      </c>
      <c r="H28" s="57">
        <f t="shared" si="10"/>
        <v>-322</v>
      </c>
      <c r="I28" s="56">
        <f t="shared" si="11"/>
        <v>97.873745377707337</v>
      </c>
      <c r="J28" s="55">
        <f t="shared" si="12"/>
        <v>10.895083628991383</v>
      </c>
      <c r="K28" s="54"/>
      <c r="L28" s="54"/>
      <c r="M28" s="54"/>
      <c r="N28" s="53">
        <f t="shared" si="13"/>
        <v>12.045720285393848</v>
      </c>
      <c r="O28" s="52">
        <f t="shared" si="14"/>
        <v>12.188242646514649</v>
      </c>
      <c r="P28" s="43"/>
    </row>
    <row r="29" spans="1:16" ht="15" customHeight="1">
      <c r="A29" s="348" t="s">
        <v>47</v>
      </c>
      <c r="B29" s="756">
        <v>27992</v>
      </c>
      <c r="C29" s="58">
        <v>27762</v>
      </c>
      <c r="D29" s="57">
        <f t="shared" si="8"/>
        <v>-230</v>
      </c>
      <c r="E29" s="60">
        <f t="shared" si="9"/>
        <v>99.17833666761932</v>
      </c>
      <c r="F29" s="59">
        <v>23063</v>
      </c>
      <c r="G29" s="58">
        <v>22157</v>
      </c>
      <c r="H29" s="57">
        <f t="shared" si="10"/>
        <v>-906</v>
      </c>
      <c r="I29" s="56">
        <f t="shared" si="11"/>
        <v>96.071629883362959</v>
      </c>
      <c r="J29" s="55">
        <f t="shared" si="12"/>
        <v>18.761277242777496</v>
      </c>
      <c r="K29" s="54"/>
      <c r="L29" s="54"/>
      <c r="M29" s="54"/>
      <c r="N29" s="53">
        <f t="shared" si="13"/>
        <v>18.344588414027889</v>
      </c>
      <c r="O29" s="52">
        <f t="shared" si="14"/>
        <v>18.219868595251995</v>
      </c>
      <c r="P29" s="43"/>
    </row>
    <row r="30" spans="1:16" ht="17.25" customHeight="1">
      <c r="A30" s="348" t="s">
        <v>46</v>
      </c>
      <c r="B30" s="756">
        <v>85610</v>
      </c>
      <c r="C30" s="58">
        <v>85242</v>
      </c>
      <c r="D30" s="57">
        <f t="shared" si="8"/>
        <v>-368</v>
      </c>
      <c r="E30" s="60">
        <f t="shared" si="9"/>
        <v>99.570143674804342</v>
      </c>
      <c r="F30" s="59">
        <v>72584</v>
      </c>
      <c r="G30" s="58">
        <v>70411</v>
      </c>
      <c r="H30" s="57">
        <f t="shared" si="10"/>
        <v>-2173</v>
      </c>
      <c r="I30" s="56">
        <f t="shared" si="11"/>
        <v>97.006227267717406</v>
      </c>
      <c r="J30" s="55">
        <f t="shared" si="12"/>
        <v>57.605676634566649</v>
      </c>
      <c r="K30" s="54"/>
      <c r="L30" s="54"/>
      <c r="M30" s="54"/>
      <c r="N30" s="53">
        <f t="shared" si="13"/>
        <v>57.734189196713359</v>
      </c>
      <c r="O30" s="52">
        <f t="shared" si="14"/>
        <v>57.899497570081159</v>
      </c>
      <c r="P30" s="43"/>
    </row>
    <row r="31" spans="1:16" ht="26.25" customHeight="1">
      <c r="A31" s="348" t="s">
        <v>45</v>
      </c>
      <c r="B31" s="756">
        <v>3442</v>
      </c>
      <c r="C31" s="58">
        <v>3461</v>
      </c>
      <c r="D31" s="57">
        <f t="shared" si="8"/>
        <v>19</v>
      </c>
      <c r="E31" s="60">
        <f t="shared" si="9"/>
        <v>100.5520046484602</v>
      </c>
      <c r="F31" s="59">
        <v>3233</v>
      </c>
      <c r="G31" s="58">
        <v>3164</v>
      </c>
      <c r="H31" s="57">
        <f t="shared" si="10"/>
        <v>-69</v>
      </c>
      <c r="I31" s="56">
        <f t="shared" si="11"/>
        <v>97.865759356634712</v>
      </c>
      <c r="J31" s="55">
        <f t="shared" si="12"/>
        <v>2.3389085994255785</v>
      </c>
      <c r="K31" s="54"/>
      <c r="L31" s="54"/>
      <c r="M31" s="54"/>
      <c r="N31" s="53">
        <f t="shared" si="13"/>
        <v>2.5715672003881611</v>
      </c>
      <c r="O31" s="52">
        <f t="shared" si="14"/>
        <v>2.6017811181738191</v>
      </c>
      <c r="P31" s="43"/>
    </row>
    <row r="32" spans="1:16" ht="15" customHeight="1" thickBot="1">
      <c r="A32" s="349" t="s">
        <v>70</v>
      </c>
      <c r="B32" s="759">
        <v>10674</v>
      </c>
      <c r="C32" s="50">
        <v>10683</v>
      </c>
      <c r="D32" s="51">
        <f t="shared" si="8"/>
        <v>9</v>
      </c>
      <c r="E32" s="44">
        <f t="shared" si="9"/>
        <v>100.08431703204049</v>
      </c>
      <c r="F32" s="51">
        <v>9771</v>
      </c>
      <c r="G32" s="50">
        <v>9742</v>
      </c>
      <c r="H32" s="49">
        <f t="shared" si="10"/>
        <v>-29</v>
      </c>
      <c r="I32" s="48">
        <f t="shared" si="11"/>
        <v>99.703203356872365</v>
      </c>
      <c r="J32" s="47">
        <f t="shared" si="12"/>
        <v>7.2194627470856556</v>
      </c>
      <c r="K32" s="46"/>
      <c r="L32" s="46"/>
      <c r="M32" s="46"/>
      <c r="N32" s="45">
        <f t="shared" si="13"/>
        <v>7.7719712697162766</v>
      </c>
      <c r="O32" s="44">
        <f t="shared" si="14"/>
        <v>8.0109202443898067</v>
      </c>
      <c r="P32" s="43"/>
    </row>
    <row r="33" spans="1:3" ht="8.25" customHeight="1" thickTop="1">
      <c r="B33" s="151"/>
    </row>
    <row r="34" spans="1:3">
      <c r="A34" s="2" t="s">
        <v>38</v>
      </c>
      <c r="B34" s="704"/>
      <c r="C34" s="2"/>
    </row>
    <row r="35" spans="1:3">
      <c r="B35" s="151"/>
    </row>
    <row r="36" spans="1:3">
      <c r="B36" s="151"/>
    </row>
    <row r="37" spans="1:3">
      <c r="B37" s="151"/>
    </row>
    <row r="38" spans="1:3">
      <c r="B38" s="151"/>
    </row>
    <row r="39" spans="1:3">
      <c r="B39" s="151"/>
    </row>
    <row r="40" spans="1:3">
      <c r="B40" s="151"/>
    </row>
    <row r="41" spans="1:3">
      <c r="B41" s="151"/>
    </row>
    <row r="42" spans="1:3">
      <c r="B42" s="151"/>
    </row>
    <row r="43" spans="1:3">
      <c r="B43" s="151"/>
    </row>
    <row r="44" spans="1:3">
      <c r="B44" s="151"/>
    </row>
    <row r="45" spans="1:3">
      <c r="B45" s="151"/>
    </row>
  </sheetData>
  <mergeCells count="14">
    <mergeCell ref="J1:O1"/>
    <mergeCell ref="A2:I2"/>
    <mergeCell ref="A3:I3"/>
    <mergeCell ref="A5:A9"/>
    <mergeCell ref="B5:E5"/>
    <mergeCell ref="F5:I5"/>
    <mergeCell ref="J5:O5"/>
    <mergeCell ref="B6:C8"/>
    <mergeCell ref="D6:D9"/>
    <mergeCell ref="E6:E9"/>
    <mergeCell ref="F6:G8"/>
    <mergeCell ref="H6:H9"/>
    <mergeCell ref="I6:I9"/>
    <mergeCell ref="J6:O8"/>
  </mergeCells>
  <phoneticPr fontId="4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4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5"/>
  <sheetViews>
    <sheetView showGridLines="0" zoomScaleNormal="100" workbookViewId="0">
      <selection activeCell="R7" sqref="R7"/>
    </sheetView>
  </sheetViews>
  <sheetFormatPr defaultRowHeight="12.75"/>
  <cols>
    <col min="1" max="1" width="32.7109375" style="428" customWidth="1"/>
    <col min="2" max="3" width="11.140625" style="428" customWidth="1"/>
    <col min="4" max="4" width="13.42578125" style="428" customWidth="1"/>
    <col min="5" max="5" width="14.140625" style="428" customWidth="1"/>
    <col min="6" max="6" width="11.140625" style="428" customWidth="1"/>
    <col min="7" max="7" width="10.85546875" style="428" customWidth="1"/>
    <col min="8" max="8" width="11" style="428" customWidth="1"/>
    <col min="9" max="9" width="13.5703125" style="428" customWidth="1"/>
    <col min="10" max="10" width="10" style="428" customWidth="1"/>
    <col min="11" max="11" width="32.5703125" style="428" hidden="1" customWidth="1"/>
    <col min="12" max="12" width="2.7109375" style="428" hidden="1" customWidth="1"/>
    <col min="13" max="13" width="6.85546875" style="428" hidden="1" customWidth="1"/>
    <col min="14" max="14" width="9.42578125" style="428" customWidth="1"/>
    <col min="15" max="15" width="10.5703125" style="428" customWidth="1"/>
    <col min="16" max="16" width="6.42578125" style="428" customWidth="1"/>
    <col min="17" max="16384" width="9.140625" style="428"/>
  </cols>
  <sheetData>
    <row r="1" spans="1:16" ht="15">
      <c r="I1" s="504"/>
      <c r="J1" s="814" t="s">
        <v>272</v>
      </c>
      <c r="K1" s="814"/>
      <c r="L1" s="814"/>
      <c r="M1" s="814"/>
      <c r="N1" s="814"/>
      <c r="O1" s="814"/>
    </row>
    <row r="2" spans="1:16" ht="18" customHeight="1">
      <c r="A2" s="814" t="s">
        <v>68</v>
      </c>
      <c r="B2" s="814"/>
      <c r="C2" s="814"/>
      <c r="D2" s="814"/>
      <c r="E2" s="814"/>
      <c r="F2" s="814"/>
      <c r="G2" s="814"/>
      <c r="H2" s="814"/>
      <c r="I2" s="814"/>
      <c r="O2" s="503"/>
    </row>
    <row r="3" spans="1:16" ht="16.5" customHeight="1">
      <c r="A3" s="814" t="s">
        <v>334</v>
      </c>
      <c r="B3" s="814"/>
      <c r="C3" s="814"/>
      <c r="D3" s="814"/>
      <c r="E3" s="814"/>
      <c r="F3" s="814"/>
      <c r="G3" s="814"/>
      <c r="H3" s="814"/>
      <c r="I3" s="814"/>
    </row>
    <row r="4" spans="1:16" ht="13.5" thickBot="1"/>
    <row r="5" spans="1:16" ht="14.25" customHeight="1" thickTop="1" thickBot="1">
      <c r="A5" s="815" t="s">
        <v>67</v>
      </c>
      <c r="B5" s="818" t="s">
        <v>271</v>
      </c>
      <c r="C5" s="818"/>
      <c r="D5" s="818"/>
      <c r="E5" s="819"/>
      <c r="F5" s="820" t="s">
        <v>296</v>
      </c>
      <c r="G5" s="818"/>
      <c r="H5" s="818"/>
      <c r="I5" s="819"/>
      <c r="J5" s="821" t="s">
        <v>66</v>
      </c>
      <c r="K5" s="822"/>
      <c r="L5" s="822"/>
      <c r="M5" s="822"/>
      <c r="N5" s="822"/>
      <c r="O5" s="823"/>
    </row>
    <row r="6" spans="1:16" ht="12.75" customHeight="1" thickTop="1">
      <c r="A6" s="816"/>
      <c r="B6" s="824" t="s">
        <v>32</v>
      </c>
      <c r="C6" s="825"/>
      <c r="D6" s="829" t="s">
        <v>335</v>
      </c>
      <c r="E6" s="832" t="s">
        <v>337</v>
      </c>
      <c r="F6" s="824" t="s">
        <v>32</v>
      </c>
      <c r="G6" s="825"/>
      <c r="H6" s="829" t="s">
        <v>336</v>
      </c>
      <c r="I6" s="832" t="s">
        <v>338</v>
      </c>
      <c r="J6" s="836" t="s">
        <v>65</v>
      </c>
      <c r="K6" s="837"/>
      <c r="L6" s="837"/>
      <c r="M6" s="837"/>
      <c r="N6" s="837"/>
      <c r="O6" s="838"/>
    </row>
    <row r="7" spans="1:16" ht="12.75" customHeight="1">
      <c r="A7" s="816"/>
      <c r="B7" s="826"/>
      <c r="C7" s="827"/>
      <c r="D7" s="830"/>
      <c r="E7" s="833"/>
      <c r="F7" s="826"/>
      <c r="G7" s="827"/>
      <c r="H7" s="830"/>
      <c r="I7" s="833"/>
      <c r="J7" s="839"/>
      <c r="K7" s="840"/>
      <c r="L7" s="840"/>
      <c r="M7" s="840"/>
      <c r="N7" s="840"/>
      <c r="O7" s="841"/>
    </row>
    <row r="8" spans="1:16" ht="18" customHeight="1" thickBot="1">
      <c r="A8" s="816"/>
      <c r="B8" s="826"/>
      <c r="C8" s="828"/>
      <c r="D8" s="830"/>
      <c r="E8" s="833"/>
      <c r="F8" s="826"/>
      <c r="G8" s="827"/>
      <c r="H8" s="830"/>
      <c r="I8" s="833"/>
      <c r="J8" s="839"/>
      <c r="K8" s="840"/>
      <c r="L8" s="840"/>
      <c r="M8" s="840"/>
      <c r="N8" s="840"/>
      <c r="O8" s="841"/>
    </row>
    <row r="9" spans="1:16" ht="25.5" customHeight="1" thickTop="1" thickBot="1">
      <c r="A9" s="817"/>
      <c r="B9" s="697" t="s">
        <v>227</v>
      </c>
      <c r="C9" s="669" t="s">
        <v>307</v>
      </c>
      <c r="D9" s="831"/>
      <c r="E9" s="834"/>
      <c r="F9" s="502" t="s">
        <v>252</v>
      </c>
      <c r="G9" s="98" t="s">
        <v>308</v>
      </c>
      <c r="H9" s="831"/>
      <c r="I9" s="835"/>
      <c r="J9" s="499" t="s">
        <v>307</v>
      </c>
      <c r="K9" s="498"/>
      <c r="L9" s="501"/>
      <c r="M9" s="500"/>
      <c r="N9" s="499" t="s">
        <v>255</v>
      </c>
      <c r="O9" s="498" t="s">
        <v>308</v>
      </c>
    </row>
    <row r="10" spans="1:16" ht="23.25" customHeight="1" thickTop="1" thickBot="1">
      <c r="A10" s="497" t="s">
        <v>64</v>
      </c>
      <c r="B10" s="698">
        <v>157369</v>
      </c>
      <c r="C10" s="75">
        <v>147975</v>
      </c>
      <c r="D10" s="469">
        <f t="shared" ref="D10:D22" si="0">C10-B10</f>
        <v>-9394</v>
      </c>
      <c r="E10" s="463">
        <f t="shared" ref="E10:E22" si="1">C10/B10*100</f>
        <v>94.030590522911112</v>
      </c>
      <c r="F10" s="471">
        <v>153558</v>
      </c>
      <c r="G10" s="470">
        <v>121609</v>
      </c>
      <c r="H10" s="471">
        <f t="shared" ref="H10:H22" si="2">G10-F10</f>
        <v>-31949</v>
      </c>
      <c r="I10" s="472">
        <f t="shared" ref="I10:I22" si="3">G10/F10*100</f>
        <v>79.194180700451938</v>
      </c>
      <c r="J10" s="494">
        <v>100</v>
      </c>
      <c r="K10" s="496">
        <v>100</v>
      </c>
      <c r="L10" s="496">
        <v>100</v>
      </c>
      <c r="M10" s="495">
        <v>100</v>
      </c>
      <c r="N10" s="494">
        <f t="shared" ref="N10:N22" si="4">F10/$F$10*100</f>
        <v>100</v>
      </c>
      <c r="O10" s="493">
        <v>100</v>
      </c>
    </row>
    <row r="11" spans="1:16" ht="16.5" customHeight="1" thickTop="1">
      <c r="A11" s="492" t="s">
        <v>75</v>
      </c>
      <c r="B11" s="699">
        <v>80277</v>
      </c>
      <c r="C11" s="92">
        <v>76571</v>
      </c>
      <c r="D11" s="489">
        <f t="shared" si="0"/>
        <v>-3706</v>
      </c>
      <c r="E11" s="488">
        <f t="shared" si="1"/>
        <v>95.383484684280674</v>
      </c>
      <c r="F11" s="491">
        <v>77794</v>
      </c>
      <c r="G11" s="490">
        <v>63512</v>
      </c>
      <c r="H11" s="489">
        <f t="shared" si="2"/>
        <v>-14282</v>
      </c>
      <c r="I11" s="488">
        <f t="shared" si="3"/>
        <v>81.641257680540917</v>
      </c>
      <c r="J11" s="487">
        <f t="shared" ref="J11:J22" si="5">C11/$C$10*100</f>
        <v>51.745903024159489</v>
      </c>
      <c r="K11" s="457"/>
      <c r="L11" s="457"/>
      <c r="M11" s="456"/>
      <c r="N11" s="441">
        <f t="shared" si="4"/>
        <v>50.660988030581279</v>
      </c>
      <c r="O11" s="454">
        <f>G11/G10*100</f>
        <v>52.226397717274217</v>
      </c>
      <c r="P11" s="439"/>
    </row>
    <row r="12" spans="1:16" ht="16.5" customHeight="1">
      <c r="A12" s="485" t="s">
        <v>238</v>
      </c>
      <c r="B12" s="700">
        <v>77092</v>
      </c>
      <c r="C12" s="61">
        <v>71404</v>
      </c>
      <c r="D12" s="460">
        <f t="shared" si="0"/>
        <v>-5688</v>
      </c>
      <c r="E12" s="459">
        <f t="shared" si="1"/>
        <v>92.621802521662431</v>
      </c>
      <c r="F12" s="448">
        <v>75764</v>
      </c>
      <c r="G12" s="452">
        <v>58097</v>
      </c>
      <c r="H12" s="460">
        <f t="shared" si="2"/>
        <v>-17667</v>
      </c>
      <c r="I12" s="459">
        <f t="shared" si="3"/>
        <v>76.681537405627992</v>
      </c>
      <c r="J12" s="484">
        <f t="shared" si="5"/>
        <v>48.254096975840518</v>
      </c>
      <c r="K12" s="443"/>
      <c r="L12" s="443"/>
      <c r="M12" s="442"/>
      <c r="N12" s="441">
        <f t="shared" si="4"/>
        <v>49.339011969418721</v>
      </c>
      <c r="O12" s="440">
        <f t="shared" ref="O12:O22" si="6">G12/$G$10*100</f>
        <v>47.773602282725783</v>
      </c>
      <c r="P12" s="439"/>
    </row>
    <row r="13" spans="1:16" ht="15.75" customHeight="1">
      <c r="A13" s="485" t="s">
        <v>79</v>
      </c>
      <c r="B13" s="701">
        <v>136667</v>
      </c>
      <c r="C13" s="66">
        <v>127918</v>
      </c>
      <c r="D13" s="460">
        <f t="shared" si="0"/>
        <v>-8749</v>
      </c>
      <c r="E13" s="459">
        <f t="shared" si="1"/>
        <v>93.598308296809023</v>
      </c>
      <c r="F13" s="462">
        <v>133440</v>
      </c>
      <c r="G13" s="461">
        <v>106209</v>
      </c>
      <c r="H13" s="460">
        <f t="shared" si="2"/>
        <v>-27231</v>
      </c>
      <c r="I13" s="459">
        <f t="shared" si="3"/>
        <v>79.593075539568346</v>
      </c>
      <c r="J13" s="484">
        <f t="shared" si="5"/>
        <v>86.445683392464943</v>
      </c>
      <c r="K13" s="443"/>
      <c r="L13" s="443"/>
      <c r="M13" s="442"/>
      <c r="N13" s="441">
        <f t="shared" si="4"/>
        <v>86.898761380064855</v>
      </c>
      <c r="O13" s="440">
        <f t="shared" si="6"/>
        <v>87.336463584109723</v>
      </c>
      <c r="P13" s="439"/>
    </row>
    <row r="14" spans="1:16" ht="15.75" customHeight="1">
      <c r="A14" s="485" t="s">
        <v>239</v>
      </c>
      <c r="B14" s="701">
        <v>5611</v>
      </c>
      <c r="C14" s="66">
        <v>6363</v>
      </c>
      <c r="D14" s="460">
        <f t="shared" si="0"/>
        <v>752</v>
      </c>
      <c r="E14" s="459">
        <f t="shared" si="1"/>
        <v>113.40224558902156</v>
      </c>
      <c r="F14" s="462">
        <v>6634</v>
      </c>
      <c r="G14" s="461">
        <v>5678</v>
      </c>
      <c r="H14" s="460">
        <f t="shared" si="2"/>
        <v>-956</v>
      </c>
      <c r="I14" s="459">
        <f t="shared" si="3"/>
        <v>85.589388001205918</v>
      </c>
      <c r="J14" s="484">
        <f t="shared" si="5"/>
        <v>4.3000506842372017</v>
      </c>
      <c r="K14" s="443"/>
      <c r="L14" s="443"/>
      <c r="M14" s="442"/>
      <c r="N14" s="441">
        <f t="shared" si="4"/>
        <v>4.3201917190898556</v>
      </c>
      <c r="O14" s="440">
        <f t="shared" si="6"/>
        <v>4.6690623226899328</v>
      </c>
      <c r="P14" s="439"/>
    </row>
    <row r="15" spans="1:16" ht="16.5" customHeight="1">
      <c r="A15" s="485" t="s">
        <v>240</v>
      </c>
      <c r="B15" s="701">
        <v>20702</v>
      </c>
      <c r="C15" s="66">
        <v>20057</v>
      </c>
      <c r="D15" s="460">
        <f t="shared" si="0"/>
        <v>-645</v>
      </c>
      <c r="E15" s="459">
        <f t="shared" si="1"/>
        <v>96.884358999130512</v>
      </c>
      <c r="F15" s="462">
        <v>20118</v>
      </c>
      <c r="G15" s="461">
        <v>15400</v>
      </c>
      <c r="H15" s="460">
        <f t="shared" si="2"/>
        <v>-4718</v>
      </c>
      <c r="I15" s="459">
        <f t="shared" si="3"/>
        <v>76.548364648573425</v>
      </c>
      <c r="J15" s="484">
        <f t="shared" si="5"/>
        <v>13.554316607535059</v>
      </c>
      <c r="K15" s="443"/>
      <c r="L15" s="443"/>
      <c r="M15" s="442"/>
      <c r="N15" s="441">
        <f t="shared" si="4"/>
        <v>13.101238619935138</v>
      </c>
      <c r="O15" s="440">
        <f t="shared" si="6"/>
        <v>12.663536415890272</v>
      </c>
      <c r="P15" s="439"/>
    </row>
    <row r="16" spans="1:16" ht="16.5" customHeight="1">
      <c r="A16" s="486" t="s">
        <v>241</v>
      </c>
      <c r="B16" s="701">
        <v>30583</v>
      </c>
      <c r="C16" s="66">
        <v>23974</v>
      </c>
      <c r="D16" s="460">
        <f t="shared" si="0"/>
        <v>-6609</v>
      </c>
      <c r="E16" s="459">
        <f t="shared" si="1"/>
        <v>78.389955203871438</v>
      </c>
      <c r="F16" s="462">
        <v>25042</v>
      </c>
      <c r="G16" s="461">
        <v>18457</v>
      </c>
      <c r="H16" s="460">
        <f t="shared" si="2"/>
        <v>-6585</v>
      </c>
      <c r="I16" s="459">
        <f t="shared" si="3"/>
        <v>73.704176982669111</v>
      </c>
      <c r="J16" s="484">
        <f t="shared" si="5"/>
        <v>16.201385369150195</v>
      </c>
      <c r="K16" s="443"/>
      <c r="L16" s="443"/>
      <c r="M16" s="442"/>
      <c r="N16" s="441">
        <f t="shared" si="4"/>
        <v>16.307844592922542</v>
      </c>
      <c r="O16" s="440">
        <f t="shared" si="6"/>
        <v>15.177330625200439</v>
      </c>
      <c r="P16" s="439"/>
    </row>
    <row r="17" spans="1:16" ht="16.5" customHeight="1">
      <c r="A17" s="102" t="s">
        <v>242</v>
      </c>
      <c r="B17" s="701">
        <v>126786</v>
      </c>
      <c r="C17" s="66">
        <v>124001</v>
      </c>
      <c r="D17" s="460">
        <f t="shared" si="0"/>
        <v>-2785</v>
      </c>
      <c r="E17" s="459">
        <f t="shared" si="1"/>
        <v>97.803385231807923</v>
      </c>
      <c r="F17" s="462">
        <v>128516</v>
      </c>
      <c r="G17" s="461">
        <v>103152</v>
      </c>
      <c r="H17" s="460">
        <f t="shared" si="2"/>
        <v>-25364</v>
      </c>
      <c r="I17" s="459">
        <f t="shared" si="3"/>
        <v>80.263936007967885</v>
      </c>
      <c r="J17" s="484">
        <f t="shared" si="5"/>
        <v>83.798614630849812</v>
      </c>
      <c r="K17" s="443"/>
      <c r="L17" s="443"/>
      <c r="M17" s="442"/>
      <c r="N17" s="441">
        <f t="shared" si="4"/>
        <v>83.69215540707745</v>
      </c>
      <c r="O17" s="440">
        <f t="shared" si="6"/>
        <v>84.82266937479956</v>
      </c>
      <c r="P17" s="439"/>
    </row>
    <row r="18" spans="1:16" ht="15.75" customHeight="1">
      <c r="A18" s="485" t="s">
        <v>243</v>
      </c>
      <c r="B18" s="701">
        <v>55989</v>
      </c>
      <c r="C18" s="66">
        <v>52719</v>
      </c>
      <c r="D18" s="460">
        <f t="shared" si="0"/>
        <v>-3270</v>
      </c>
      <c r="E18" s="459">
        <f t="shared" si="1"/>
        <v>94.159567057814925</v>
      </c>
      <c r="F18" s="462">
        <v>55275</v>
      </c>
      <c r="G18" s="461">
        <v>43617</v>
      </c>
      <c r="H18" s="460">
        <f t="shared" si="2"/>
        <v>-11658</v>
      </c>
      <c r="I18" s="459">
        <f t="shared" si="3"/>
        <v>78.909090909090907</v>
      </c>
      <c r="J18" s="484">
        <f t="shared" si="5"/>
        <v>35.626964014191586</v>
      </c>
      <c r="K18" s="443"/>
      <c r="L18" s="443"/>
      <c r="M18" s="442"/>
      <c r="N18" s="441">
        <f t="shared" si="4"/>
        <v>35.996170827960775</v>
      </c>
      <c r="O18" s="440">
        <f t="shared" si="6"/>
        <v>35.866588821551041</v>
      </c>
      <c r="P18" s="439"/>
    </row>
    <row r="19" spans="1:16" ht="15.75" customHeight="1">
      <c r="A19" s="483" t="s">
        <v>244</v>
      </c>
      <c r="B19" s="702">
        <v>101380</v>
      </c>
      <c r="C19" s="656">
        <v>95256</v>
      </c>
      <c r="D19" s="478">
        <f t="shared" si="0"/>
        <v>-6124</v>
      </c>
      <c r="E19" s="477">
        <f t="shared" si="1"/>
        <v>93.959360820674689</v>
      </c>
      <c r="F19" s="480">
        <v>98283</v>
      </c>
      <c r="G19" s="479">
        <v>77992</v>
      </c>
      <c r="H19" s="478">
        <f t="shared" si="2"/>
        <v>-20291</v>
      </c>
      <c r="I19" s="477">
        <f t="shared" si="3"/>
        <v>79.354517057883868</v>
      </c>
      <c r="J19" s="476">
        <f t="shared" si="5"/>
        <v>64.373035985808414</v>
      </c>
      <c r="K19" s="482"/>
      <c r="L19" s="482"/>
      <c r="M19" s="481"/>
      <c r="N19" s="475">
        <f t="shared" si="4"/>
        <v>64.003829172039232</v>
      </c>
      <c r="O19" s="474">
        <f t="shared" si="6"/>
        <v>64.133411178448966</v>
      </c>
      <c r="P19" s="439"/>
    </row>
    <row r="20" spans="1:16" ht="25.5" customHeight="1">
      <c r="A20" s="102" t="s">
        <v>78</v>
      </c>
      <c r="B20" s="700">
        <v>7207</v>
      </c>
      <c r="C20" s="61">
        <v>6592</v>
      </c>
      <c r="D20" s="478">
        <f t="shared" si="0"/>
        <v>-615</v>
      </c>
      <c r="E20" s="477">
        <f t="shared" si="1"/>
        <v>91.466629665602881</v>
      </c>
      <c r="F20" s="480">
        <v>6788</v>
      </c>
      <c r="G20" s="479">
        <v>4348</v>
      </c>
      <c r="H20" s="478">
        <f t="shared" si="2"/>
        <v>-2440</v>
      </c>
      <c r="I20" s="477">
        <f t="shared" si="3"/>
        <v>64.054213317619329</v>
      </c>
      <c r="J20" s="476">
        <f t="shared" si="5"/>
        <v>4.4548065551613449</v>
      </c>
      <c r="K20" s="443"/>
      <c r="L20" s="443"/>
      <c r="M20" s="442"/>
      <c r="N20" s="475">
        <f t="shared" si="4"/>
        <v>4.4204795582125316</v>
      </c>
      <c r="O20" s="474">
        <f t="shared" si="6"/>
        <v>3.5753932685903185</v>
      </c>
      <c r="P20" s="439"/>
    </row>
    <row r="21" spans="1:16" ht="25.5" customHeight="1" thickBot="1">
      <c r="A21" s="453" t="s">
        <v>245</v>
      </c>
      <c r="B21" s="700">
        <v>1810</v>
      </c>
      <c r="C21" s="61">
        <v>1475</v>
      </c>
      <c r="D21" s="446">
        <f t="shared" si="0"/>
        <v>-335</v>
      </c>
      <c r="E21" s="445">
        <f t="shared" si="1"/>
        <v>81.491712707182316</v>
      </c>
      <c r="F21" s="448">
        <v>1639</v>
      </c>
      <c r="G21" s="447">
        <v>1005</v>
      </c>
      <c r="H21" s="446">
        <f t="shared" si="2"/>
        <v>-634</v>
      </c>
      <c r="I21" s="445">
        <f t="shared" si="3"/>
        <v>61.317876754118359</v>
      </c>
      <c r="J21" s="444">
        <f t="shared" si="5"/>
        <v>0.99678999831052539</v>
      </c>
      <c r="K21" s="443"/>
      <c r="L21" s="443"/>
      <c r="M21" s="442"/>
      <c r="N21" s="441">
        <f t="shared" si="4"/>
        <v>1.0673491449484884</v>
      </c>
      <c r="O21" s="440">
        <f t="shared" si="6"/>
        <v>0.82641909727076113</v>
      </c>
      <c r="P21" s="439"/>
    </row>
    <row r="22" spans="1:16" ht="26.25" customHeight="1" thickTop="1" thickBot="1">
      <c r="A22" s="473" t="s">
        <v>246</v>
      </c>
      <c r="B22" s="698">
        <v>142008</v>
      </c>
      <c r="C22" s="75">
        <v>134217</v>
      </c>
      <c r="D22" s="469">
        <f t="shared" si="0"/>
        <v>-7791</v>
      </c>
      <c r="E22" s="472">
        <f t="shared" si="1"/>
        <v>94.513689369612976</v>
      </c>
      <c r="F22" s="471">
        <v>139801</v>
      </c>
      <c r="G22" s="470">
        <v>105158</v>
      </c>
      <c r="H22" s="469">
        <f t="shared" si="2"/>
        <v>-34643</v>
      </c>
      <c r="I22" s="468">
        <f t="shared" si="3"/>
        <v>75.219776682570227</v>
      </c>
      <c r="J22" s="467">
        <f t="shared" si="5"/>
        <v>90.702483527622917</v>
      </c>
      <c r="K22" s="466"/>
      <c r="L22" s="466"/>
      <c r="M22" s="465"/>
      <c r="N22" s="464">
        <f t="shared" si="4"/>
        <v>91.041170111619067</v>
      </c>
      <c r="O22" s="463">
        <f t="shared" si="6"/>
        <v>86.472218339103193</v>
      </c>
      <c r="P22" s="439"/>
    </row>
    <row r="23" spans="1:16" ht="18" customHeight="1" thickTop="1">
      <c r="A23" s="708" t="s">
        <v>247</v>
      </c>
      <c r="B23" s="699">
        <v>25442</v>
      </c>
      <c r="C23" s="92">
        <v>22857</v>
      </c>
      <c r="D23" s="489">
        <f t="shared" ref="D23:D32" si="7">C23-B23</f>
        <v>-2585</v>
      </c>
      <c r="E23" s="488">
        <f t="shared" ref="E23:E32" si="8">C23/B23*100</f>
        <v>89.839635248801201</v>
      </c>
      <c r="F23" s="491">
        <v>23092</v>
      </c>
      <c r="G23" s="490">
        <v>16264</v>
      </c>
      <c r="H23" s="489">
        <f t="shared" ref="H23:H32" si="9">G23-F23</f>
        <v>-6828</v>
      </c>
      <c r="I23" s="488">
        <f t="shared" ref="I23:I32" si="10">G23/F23*100</f>
        <v>70.431318205439112</v>
      </c>
      <c r="J23" s="458">
        <f t="shared" ref="J23:J32" si="11">C23/$C$10*100</f>
        <v>15.446528129751647</v>
      </c>
      <c r="K23" s="457"/>
      <c r="L23" s="457"/>
      <c r="M23" s="456"/>
      <c r="N23" s="455">
        <f t="shared" ref="N23:N32" si="12">F23/$F$10*100</f>
        <v>15.037966110525014</v>
      </c>
      <c r="O23" s="454">
        <f t="shared" ref="O23:O32" si="13">G23/$G$10*100</f>
        <v>13.374010147275284</v>
      </c>
      <c r="P23" s="439"/>
    </row>
    <row r="24" spans="1:16">
      <c r="A24" s="453" t="s">
        <v>248</v>
      </c>
      <c r="B24" s="700">
        <v>44191</v>
      </c>
      <c r="C24" s="61">
        <v>42676</v>
      </c>
      <c r="D24" s="446">
        <f t="shared" si="7"/>
        <v>-1515</v>
      </c>
      <c r="E24" s="445">
        <f t="shared" si="8"/>
        <v>96.571700119933922</v>
      </c>
      <c r="F24" s="448">
        <v>45500</v>
      </c>
      <c r="G24" s="452">
        <v>38189</v>
      </c>
      <c r="H24" s="446">
        <f t="shared" si="9"/>
        <v>-7311</v>
      </c>
      <c r="I24" s="445">
        <f t="shared" si="10"/>
        <v>83.931868131868143</v>
      </c>
      <c r="J24" s="444">
        <f t="shared" si="11"/>
        <v>28.840006757898294</v>
      </c>
      <c r="K24" s="443"/>
      <c r="L24" s="443"/>
      <c r="M24" s="442"/>
      <c r="N24" s="441">
        <f t="shared" si="12"/>
        <v>29.630497922609045</v>
      </c>
      <c r="O24" s="440">
        <f t="shared" si="13"/>
        <v>31.403103388729452</v>
      </c>
      <c r="P24" s="439"/>
    </row>
    <row r="25" spans="1:16" ht="24" customHeight="1">
      <c r="A25" s="449" t="s">
        <v>249</v>
      </c>
      <c r="B25" s="700">
        <v>48237</v>
      </c>
      <c r="C25" s="61">
        <v>46432</v>
      </c>
      <c r="D25" s="446">
        <f t="shared" si="7"/>
        <v>-1805</v>
      </c>
      <c r="E25" s="445">
        <f t="shared" si="8"/>
        <v>96.258059166200212</v>
      </c>
      <c r="F25" s="448">
        <v>48006</v>
      </c>
      <c r="G25" s="452">
        <v>38432</v>
      </c>
      <c r="H25" s="446">
        <f t="shared" si="9"/>
        <v>-9574</v>
      </c>
      <c r="I25" s="445">
        <f t="shared" si="10"/>
        <v>80.056659584218636</v>
      </c>
      <c r="J25" s="444">
        <f t="shared" si="11"/>
        <v>31.378273356985975</v>
      </c>
      <c r="K25" s="443"/>
      <c r="L25" s="443"/>
      <c r="M25" s="442"/>
      <c r="N25" s="441">
        <f t="shared" si="12"/>
        <v>31.262454577423515</v>
      </c>
      <c r="O25" s="440">
        <f t="shared" si="13"/>
        <v>31.602924125681486</v>
      </c>
      <c r="P25" s="439"/>
    </row>
    <row r="26" spans="1:16" ht="21.75" customHeight="1">
      <c r="A26" s="449" t="s">
        <v>121</v>
      </c>
      <c r="B26" s="700">
        <v>73539</v>
      </c>
      <c r="C26" s="61">
        <v>73712</v>
      </c>
      <c r="D26" s="446">
        <f t="shared" si="7"/>
        <v>173</v>
      </c>
      <c r="E26" s="445">
        <f t="shared" si="8"/>
        <v>100.23524932348822</v>
      </c>
      <c r="F26" s="448">
        <v>77926</v>
      </c>
      <c r="G26" s="452">
        <v>67170</v>
      </c>
      <c r="H26" s="446">
        <f t="shared" si="9"/>
        <v>-10756</v>
      </c>
      <c r="I26" s="445">
        <f t="shared" si="10"/>
        <v>86.197161409542389</v>
      </c>
      <c r="J26" s="444">
        <f t="shared" si="11"/>
        <v>49.813819902010472</v>
      </c>
      <c r="K26" s="443"/>
      <c r="L26" s="443"/>
      <c r="M26" s="442"/>
      <c r="N26" s="441">
        <f t="shared" si="12"/>
        <v>50.746949035543579</v>
      </c>
      <c r="O26" s="440">
        <f t="shared" si="13"/>
        <v>55.234398769827884</v>
      </c>
      <c r="P26" s="439"/>
    </row>
    <row r="27" spans="1:16" ht="24.75" customHeight="1">
      <c r="A27" s="453" t="s">
        <v>250</v>
      </c>
      <c r="B27" s="700">
        <v>18219</v>
      </c>
      <c r="C27" s="61">
        <v>18499</v>
      </c>
      <c r="D27" s="446">
        <f t="shared" si="7"/>
        <v>280</v>
      </c>
      <c r="E27" s="445">
        <f t="shared" si="8"/>
        <v>101.53685712717493</v>
      </c>
      <c r="F27" s="448">
        <v>18992</v>
      </c>
      <c r="G27" s="452">
        <v>15878</v>
      </c>
      <c r="H27" s="446">
        <f t="shared" si="9"/>
        <v>-3114</v>
      </c>
      <c r="I27" s="445">
        <f t="shared" si="10"/>
        <v>83.603622577927553</v>
      </c>
      <c r="J27" s="444">
        <f t="shared" si="11"/>
        <v>12.501436053387396</v>
      </c>
      <c r="K27" s="443"/>
      <c r="L27" s="443"/>
      <c r="M27" s="442"/>
      <c r="N27" s="441">
        <f t="shared" si="12"/>
        <v>12.367965198817386</v>
      </c>
      <c r="O27" s="440">
        <f t="shared" si="13"/>
        <v>13.056599429318554</v>
      </c>
      <c r="P27" s="439"/>
    </row>
    <row r="28" spans="1:16" ht="24">
      <c r="A28" s="449" t="s">
        <v>48</v>
      </c>
      <c r="B28" s="700">
        <v>15778</v>
      </c>
      <c r="C28" s="61">
        <v>16122</v>
      </c>
      <c r="D28" s="446">
        <f t="shared" si="7"/>
        <v>344</v>
      </c>
      <c r="E28" s="445">
        <f t="shared" si="8"/>
        <v>102.18025098238053</v>
      </c>
      <c r="F28" s="448">
        <v>16312</v>
      </c>
      <c r="G28" s="447">
        <v>14822</v>
      </c>
      <c r="H28" s="446">
        <f t="shared" si="9"/>
        <v>-1490</v>
      </c>
      <c r="I28" s="445">
        <f t="shared" si="10"/>
        <v>90.865620402157916</v>
      </c>
      <c r="J28" s="444">
        <f t="shared" si="11"/>
        <v>10.895083628991383</v>
      </c>
      <c r="K28" s="443"/>
      <c r="L28" s="443"/>
      <c r="M28" s="442"/>
      <c r="N28" s="441">
        <f t="shared" si="12"/>
        <v>10.622696310188983</v>
      </c>
      <c r="O28" s="440">
        <f t="shared" si="13"/>
        <v>12.188242646514649</v>
      </c>
      <c r="P28" s="439"/>
    </row>
    <row r="29" spans="1:16" ht="19.5" customHeight="1">
      <c r="A29" s="449" t="s">
        <v>47</v>
      </c>
      <c r="B29" s="700">
        <v>29473</v>
      </c>
      <c r="C29" s="61">
        <v>27762</v>
      </c>
      <c r="D29" s="446">
        <f t="shared" si="7"/>
        <v>-1711</v>
      </c>
      <c r="E29" s="445">
        <f t="shared" si="8"/>
        <v>94.194686662368937</v>
      </c>
      <c r="F29" s="448">
        <v>28174</v>
      </c>
      <c r="G29" s="447">
        <v>22157</v>
      </c>
      <c r="H29" s="446">
        <f t="shared" si="9"/>
        <v>-6017</v>
      </c>
      <c r="I29" s="445">
        <f t="shared" si="10"/>
        <v>78.643430112870021</v>
      </c>
      <c r="J29" s="444">
        <f t="shared" si="11"/>
        <v>18.761277242777496</v>
      </c>
      <c r="K29" s="443"/>
      <c r="L29" s="443"/>
      <c r="M29" s="442"/>
      <c r="N29" s="441">
        <f t="shared" si="12"/>
        <v>18.347464801573345</v>
      </c>
      <c r="O29" s="440">
        <f t="shared" si="13"/>
        <v>18.219868595251995</v>
      </c>
      <c r="P29" s="439"/>
    </row>
    <row r="30" spans="1:16" ht="15.75" customHeight="1">
      <c r="A30" s="449" t="s">
        <v>46</v>
      </c>
      <c r="B30" s="700">
        <v>92605</v>
      </c>
      <c r="C30" s="61">
        <v>85242</v>
      </c>
      <c r="D30" s="446">
        <f t="shared" si="7"/>
        <v>-7363</v>
      </c>
      <c r="E30" s="445">
        <f t="shared" si="8"/>
        <v>92.049025430592309</v>
      </c>
      <c r="F30" s="448">
        <v>89789</v>
      </c>
      <c r="G30" s="447">
        <v>70411</v>
      </c>
      <c r="H30" s="446">
        <f t="shared" si="9"/>
        <v>-19378</v>
      </c>
      <c r="I30" s="445">
        <f t="shared" si="10"/>
        <v>78.418291772934325</v>
      </c>
      <c r="J30" s="444">
        <f t="shared" si="11"/>
        <v>57.605676634566649</v>
      </c>
      <c r="K30" s="443"/>
      <c r="L30" s="443"/>
      <c r="M30" s="442"/>
      <c r="N30" s="441">
        <f t="shared" si="12"/>
        <v>58.472368746662497</v>
      </c>
      <c r="O30" s="440">
        <f t="shared" si="13"/>
        <v>57.899497570081159</v>
      </c>
      <c r="P30" s="439"/>
    </row>
    <row r="31" spans="1:16" ht="24">
      <c r="A31" s="449" t="s">
        <v>45</v>
      </c>
      <c r="B31" s="700">
        <v>3558</v>
      </c>
      <c r="C31" s="61">
        <v>3461</v>
      </c>
      <c r="D31" s="446">
        <f t="shared" si="7"/>
        <v>-97</v>
      </c>
      <c r="E31" s="445">
        <f t="shared" si="8"/>
        <v>97.273749297358066</v>
      </c>
      <c r="F31" s="448">
        <v>3748</v>
      </c>
      <c r="G31" s="447">
        <v>3164</v>
      </c>
      <c r="H31" s="446">
        <f t="shared" si="9"/>
        <v>-584</v>
      </c>
      <c r="I31" s="445">
        <f t="shared" si="10"/>
        <v>84.418356456776948</v>
      </c>
      <c r="J31" s="444">
        <f t="shared" si="11"/>
        <v>2.3389085994255785</v>
      </c>
      <c r="K31" s="451"/>
      <c r="L31" s="451"/>
      <c r="M31" s="450"/>
      <c r="N31" s="441">
        <f t="shared" si="12"/>
        <v>2.4407715651415098</v>
      </c>
      <c r="O31" s="440">
        <f t="shared" si="13"/>
        <v>2.6017811181738191</v>
      </c>
      <c r="P31" s="439"/>
    </row>
    <row r="32" spans="1:16" ht="21.75" customHeight="1" thickBot="1">
      <c r="A32" s="438" t="s">
        <v>70</v>
      </c>
      <c r="B32" s="703">
        <v>11066</v>
      </c>
      <c r="C32" s="393">
        <v>10683</v>
      </c>
      <c r="D32" s="435">
        <f t="shared" si="7"/>
        <v>-383</v>
      </c>
      <c r="E32" s="434">
        <f t="shared" si="8"/>
        <v>96.538948129405384</v>
      </c>
      <c r="F32" s="437">
        <v>11168</v>
      </c>
      <c r="G32" s="436">
        <v>9742</v>
      </c>
      <c r="H32" s="435">
        <f t="shared" si="9"/>
        <v>-1426</v>
      </c>
      <c r="I32" s="434">
        <f t="shared" si="10"/>
        <v>87.23137535816619</v>
      </c>
      <c r="J32" s="433">
        <f t="shared" si="11"/>
        <v>7.2194627470856556</v>
      </c>
      <c r="K32" s="432"/>
      <c r="L32" s="432"/>
      <c r="M32" s="432"/>
      <c r="N32" s="431">
        <f t="shared" si="12"/>
        <v>7.272821995597754</v>
      </c>
      <c r="O32" s="430">
        <f t="shared" si="13"/>
        <v>8.0109202443898067</v>
      </c>
    </row>
    <row r="33" spans="1:3" ht="9" customHeight="1" thickTop="1">
      <c r="B33" s="706"/>
    </row>
    <row r="34" spans="1:3">
      <c r="A34" s="429" t="s">
        <v>38</v>
      </c>
      <c r="B34" s="707"/>
      <c r="C34" s="429"/>
    </row>
    <row r="35" spans="1:3">
      <c r="B35" s="706"/>
    </row>
    <row r="36" spans="1:3">
      <c r="B36" s="706"/>
    </row>
    <row r="37" spans="1:3">
      <c r="B37" s="706"/>
    </row>
    <row r="38" spans="1:3">
      <c r="B38" s="706"/>
    </row>
    <row r="39" spans="1:3">
      <c r="B39" s="706"/>
    </row>
    <row r="40" spans="1:3">
      <c r="B40" s="706"/>
    </row>
    <row r="41" spans="1:3">
      <c r="B41" s="706"/>
    </row>
    <row r="42" spans="1:3">
      <c r="B42" s="706"/>
    </row>
    <row r="43" spans="1:3">
      <c r="B43" s="706"/>
    </row>
    <row r="44" spans="1:3">
      <c r="B44" s="706"/>
    </row>
    <row r="45" spans="1:3">
      <c r="B45" s="706"/>
    </row>
  </sheetData>
  <sortState ref="A23:O32">
    <sortCondition ref="H23:H32"/>
  </sortState>
  <mergeCells count="14">
    <mergeCell ref="J1:O1"/>
    <mergeCell ref="A2:I2"/>
    <mergeCell ref="A3:I3"/>
    <mergeCell ref="A5:A9"/>
    <mergeCell ref="B5:E5"/>
    <mergeCell ref="F5:I5"/>
    <mergeCell ref="J5:O5"/>
    <mergeCell ref="B6:C8"/>
    <mergeCell ref="D6:D9"/>
    <mergeCell ref="E6:E9"/>
    <mergeCell ref="F6:G8"/>
    <mergeCell ref="H6:H9"/>
    <mergeCell ref="I6:I9"/>
    <mergeCell ref="J6:O8"/>
  </mergeCells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2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H47"/>
  <sheetViews>
    <sheetView showGridLines="0" zoomScaleNormal="100" workbookViewId="0">
      <selection activeCell="O13" sqref="O13"/>
    </sheetView>
  </sheetViews>
  <sheetFormatPr defaultRowHeight="12.75"/>
  <cols>
    <col min="1" max="2" width="4.5703125" customWidth="1"/>
    <col min="3" max="3" width="43.140625" customWidth="1"/>
    <col min="4" max="4" width="12.42578125" customWidth="1"/>
    <col min="5" max="5" width="12.28515625" customWidth="1"/>
    <col min="6" max="6" width="12.7109375" customWidth="1"/>
    <col min="7" max="7" width="15" customWidth="1"/>
    <col min="8" max="8" width="14.42578125" customWidth="1"/>
  </cols>
  <sheetData>
    <row r="1" spans="1:8" ht="15.75">
      <c r="G1" s="103"/>
      <c r="H1" s="103" t="s">
        <v>71</v>
      </c>
    </row>
    <row r="2" spans="1:8" ht="15">
      <c r="A2" s="776"/>
      <c r="B2" s="776"/>
      <c r="C2" s="776"/>
      <c r="D2" s="776"/>
      <c r="E2" s="776"/>
    </row>
    <row r="3" spans="1:8" ht="30" customHeight="1">
      <c r="A3" s="887" t="s">
        <v>329</v>
      </c>
      <c r="B3" s="887"/>
      <c r="C3" s="887"/>
      <c r="D3" s="887"/>
      <c r="E3" s="887"/>
      <c r="F3" s="887"/>
      <c r="G3" s="887"/>
      <c r="H3" s="104"/>
    </row>
    <row r="4" spans="1:8" ht="9.75" customHeight="1" thickBot="1">
      <c r="A4" s="888"/>
      <c r="B4" s="888"/>
      <c r="C4" s="888"/>
      <c r="D4" s="888"/>
      <c r="E4" s="888"/>
    </row>
    <row r="5" spans="1:8" ht="12.75" customHeight="1">
      <c r="A5" s="889" t="s">
        <v>72</v>
      </c>
      <c r="B5" s="890"/>
      <c r="C5" s="890"/>
      <c r="D5" s="872" t="s">
        <v>330</v>
      </c>
      <c r="E5" s="894" t="s">
        <v>304</v>
      </c>
      <c r="F5" s="885" t="s">
        <v>331</v>
      </c>
      <c r="G5" s="881" t="s">
        <v>332</v>
      </c>
      <c r="H5" s="872" t="s">
        <v>333</v>
      </c>
    </row>
    <row r="6" spans="1:8" ht="12.75" customHeight="1">
      <c r="A6" s="891"/>
      <c r="B6" s="892"/>
      <c r="C6" s="892"/>
      <c r="D6" s="873"/>
      <c r="E6" s="895"/>
      <c r="F6" s="886"/>
      <c r="G6" s="882"/>
      <c r="H6" s="873"/>
    </row>
    <row r="7" spans="1:8" ht="12.75" customHeight="1">
      <c r="A7" s="891"/>
      <c r="B7" s="892"/>
      <c r="C7" s="892"/>
      <c r="D7" s="873"/>
      <c r="E7" s="895"/>
      <c r="F7" s="886"/>
      <c r="G7" s="882"/>
      <c r="H7" s="873"/>
    </row>
    <row r="8" spans="1:8" ht="39" customHeight="1" thickBot="1">
      <c r="A8" s="893"/>
      <c r="B8" s="892"/>
      <c r="C8" s="892"/>
      <c r="D8" s="873"/>
      <c r="E8" s="896"/>
      <c r="F8" s="886"/>
      <c r="G8" s="882"/>
      <c r="H8" s="873"/>
    </row>
    <row r="9" spans="1:8" ht="13.5" thickBot="1">
      <c r="A9" s="862" t="s">
        <v>73</v>
      </c>
      <c r="B9" s="874"/>
      <c r="C9" s="875"/>
      <c r="D9" s="575">
        <v>19160</v>
      </c>
      <c r="E9" s="575">
        <v>17773</v>
      </c>
      <c r="F9" s="576">
        <v>17377</v>
      </c>
      <c r="G9" s="575">
        <f t="shared" ref="G9:G46" si="0">F9-E9</f>
        <v>-396</v>
      </c>
      <c r="H9" s="575">
        <f t="shared" ref="H9:H46" si="1">F9-D9</f>
        <v>-1783</v>
      </c>
    </row>
    <row r="10" spans="1:8">
      <c r="A10" s="876" t="s">
        <v>74</v>
      </c>
      <c r="B10" s="879" t="s">
        <v>75</v>
      </c>
      <c r="C10" s="880"/>
      <c r="D10" s="577">
        <v>9292</v>
      </c>
      <c r="E10" s="577">
        <v>9220</v>
      </c>
      <c r="F10" s="578">
        <v>8561</v>
      </c>
      <c r="G10" s="579">
        <f t="shared" si="0"/>
        <v>-659</v>
      </c>
      <c r="H10" s="577">
        <f t="shared" si="1"/>
        <v>-731</v>
      </c>
    </row>
    <row r="11" spans="1:8">
      <c r="A11" s="877"/>
      <c r="B11" s="851" t="s">
        <v>76</v>
      </c>
      <c r="C11" s="852"/>
      <c r="D11" s="580">
        <v>3869</v>
      </c>
      <c r="E11" s="580">
        <v>4002</v>
      </c>
      <c r="F11" s="581">
        <v>3140</v>
      </c>
      <c r="G11" s="582">
        <f t="shared" si="0"/>
        <v>-862</v>
      </c>
      <c r="H11" s="580">
        <f t="shared" si="1"/>
        <v>-729</v>
      </c>
    </row>
    <row r="12" spans="1:8">
      <c r="A12" s="877"/>
      <c r="B12" s="851" t="s">
        <v>77</v>
      </c>
      <c r="C12" s="852"/>
      <c r="D12" s="580">
        <v>15291</v>
      </c>
      <c r="E12" s="580">
        <v>13771</v>
      </c>
      <c r="F12" s="581">
        <v>14237</v>
      </c>
      <c r="G12" s="582">
        <f t="shared" si="0"/>
        <v>466</v>
      </c>
      <c r="H12" s="580">
        <f t="shared" si="1"/>
        <v>-1054</v>
      </c>
    </row>
    <row r="13" spans="1:8" ht="25.5" customHeight="1">
      <c r="A13" s="877"/>
      <c r="B13" s="851" t="s">
        <v>78</v>
      </c>
      <c r="C13" s="852"/>
      <c r="D13" s="580">
        <v>2116</v>
      </c>
      <c r="E13" s="580">
        <v>2399</v>
      </c>
      <c r="F13" s="581">
        <v>1671</v>
      </c>
      <c r="G13" s="582">
        <f t="shared" si="0"/>
        <v>-728</v>
      </c>
      <c r="H13" s="580">
        <f t="shared" si="1"/>
        <v>-445</v>
      </c>
    </row>
    <row r="14" spans="1:8">
      <c r="A14" s="877"/>
      <c r="B14" s="851" t="s">
        <v>79</v>
      </c>
      <c r="C14" s="852"/>
      <c r="D14" s="580">
        <v>15960</v>
      </c>
      <c r="E14" s="580">
        <v>14340</v>
      </c>
      <c r="F14" s="581">
        <v>14485</v>
      </c>
      <c r="G14" s="582">
        <f t="shared" si="0"/>
        <v>145</v>
      </c>
      <c r="H14" s="580">
        <f t="shared" si="1"/>
        <v>-1475</v>
      </c>
    </row>
    <row r="15" spans="1:8">
      <c r="A15" s="877"/>
      <c r="B15" s="851" t="s">
        <v>80</v>
      </c>
      <c r="C15" s="852"/>
      <c r="D15" s="580">
        <v>712</v>
      </c>
      <c r="E15" s="580">
        <v>724</v>
      </c>
      <c r="F15" s="581">
        <v>748</v>
      </c>
      <c r="G15" s="582">
        <f t="shared" si="0"/>
        <v>24</v>
      </c>
      <c r="H15" s="580">
        <f t="shared" si="1"/>
        <v>36</v>
      </c>
    </row>
    <row r="16" spans="1:8">
      <c r="A16" s="877"/>
      <c r="B16" s="851" t="s">
        <v>81</v>
      </c>
      <c r="C16" s="852"/>
      <c r="D16" s="580">
        <v>92</v>
      </c>
      <c r="E16" s="580">
        <v>77</v>
      </c>
      <c r="F16" s="581">
        <v>44</v>
      </c>
      <c r="G16" s="582">
        <f t="shared" si="0"/>
        <v>-33</v>
      </c>
      <c r="H16" s="580">
        <f t="shared" si="1"/>
        <v>-48</v>
      </c>
    </row>
    <row r="17" spans="1:8">
      <c r="A17" s="877"/>
      <c r="B17" s="851" t="s">
        <v>82</v>
      </c>
      <c r="C17" s="852"/>
      <c r="D17" s="580">
        <v>296</v>
      </c>
      <c r="E17" s="580">
        <v>137</v>
      </c>
      <c r="F17" s="581">
        <v>172</v>
      </c>
      <c r="G17" s="582">
        <f t="shared" si="0"/>
        <v>35</v>
      </c>
      <c r="H17" s="580">
        <f t="shared" si="1"/>
        <v>-124</v>
      </c>
    </row>
    <row r="18" spans="1:8">
      <c r="A18" s="877"/>
      <c r="B18" s="851" t="s">
        <v>83</v>
      </c>
      <c r="C18" s="852"/>
      <c r="D18" s="580">
        <v>1648</v>
      </c>
      <c r="E18" s="580">
        <v>1809</v>
      </c>
      <c r="F18" s="581">
        <v>1661</v>
      </c>
      <c r="G18" s="582">
        <f t="shared" si="0"/>
        <v>-148</v>
      </c>
      <c r="H18" s="580">
        <f t="shared" si="1"/>
        <v>13</v>
      </c>
    </row>
    <row r="19" spans="1:8">
      <c r="A19" s="877"/>
      <c r="B19" s="851" t="s">
        <v>84</v>
      </c>
      <c r="C19" s="852"/>
      <c r="D19" s="580">
        <v>10</v>
      </c>
      <c r="E19" s="580">
        <v>0</v>
      </c>
      <c r="F19" s="581">
        <v>10</v>
      </c>
      <c r="G19" s="582">
        <f t="shared" si="0"/>
        <v>10</v>
      </c>
      <c r="H19" s="580">
        <f t="shared" si="1"/>
        <v>0</v>
      </c>
    </row>
    <row r="20" spans="1:8">
      <c r="A20" s="877"/>
      <c r="B20" s="851" t="s">
        <v>85</v>
      </c>
      <c r="C20" s="852"/>
      <c r="D20" s="580">
        <v>362</v>
      </c>
      <c r="E20" s="580">
        <v>307</v>
      </c>
      <c r="F20" s="581">
        <v>514</v>
      </c>
      <c r="G20" s="582">
        <f t="shared" si="0"/>
        <v>207</v>
      </c>
      <c r="H20" s="580">
        <f t="shared" si="1"/>
        <v>152</v>
      </c>
    </row>
    <row r="21" spans="1:8">
      <c r="A21" s="877"/>
      <c r="B21" s="851" t="s">
        <v>86</v>
      </c>
      <c r="C21" s="852"/>
      <c r="D21" s="580">
        <v>263</v>
      </c>
      <c r="E21" s="580">
        <v>164</v>
      </c>
      <c r="F21" s="581">
        <v>258</v>
      </c>
      <c r="G21" s="582">
        <f t="shared" si="0"/>
        <v>94</v>
      </c>
      <c r="H21" s="580">
        <f t="shared" si="1"/>
        <v>-5</v>
      </c>
    </row>
    <row r="22" spans="1:8" ht="30.75" customHeight="1" thickBot="1">
      <c r="A22" s="878"/>
      <c r="B22" s="883" t="s">
        <v>87</v>
      </c>
      <c r="C22" s="884"/>
      <c r="D22" s="583">
        <v>44</v>
      </c>
      <c r="E22" s="583">
        <v>22</v>
      </c>
      <c r="F22" s="584">
        <v>100</v>
      </c>
      <c r="G22" s="585">
        <f t="shared" si="0"/>
        <v>78</v>
      </c>
      <c r="H22" s="586">
        <f t="shared" si="1"/>
        <v>56</v>
      </c>
    </row>
    <row r="23" spans="1:8" ht="16.5" customHeight="1" thickBot="1">
      <c r="A23" s="862" t="s">
        <v>88</v>
      </c>
      <c r="B23" s="863"/>
      <c r="C23" s="864"/>
      <c r="D23" s="587">
        <v>20024</v>
      </c>
      <c r="E23" s="587">
        <v>21023</v>
      </c>
      <c r="F23" s="588">
        <v>21489</v>
      </c>
      <c r="G23" s="589">
        <f t="shared" si="0"/>
        <v>466</v>
      </c>
      <c r="H23" s="575">
        <f t="shared" si="1"/>
        <v>1465</v>
      </c>
    </row>
    <row r="24" spans="1:8" ht="13.5" thickBot="1">
      <c r="A24" s="855" t="s">
        <v>89</v>
      </c>
      <c r="B24" s="857" t="s">
        <v>90</v>
      </c>
      <c r="C24" s="858"/>
      <c r="D24" s="590">
        <v>9688</v>
      </c>
      <c r="E24" s="590">
        <v>10550</v>
      </c>
      <c r="F24" s="591">
        <v>10245</v>
      </c>
      <c r="G24" s="592">
        <f t="shared" si="0"/>
        <v>-305</v>
      </c>
      <c r="H24" s="590">
        <f t="shared" si="1"/>
        <v>557</v>
      </c>
    </row>
    <row r="25" spans="1:8" ht="12.75" customHeight="1">
      <c r="A25" s="856"/>
      <c r="B25" s="865" t="s">
        <v>92</v>
      </c>
      <c r="C25" s="866"/>
      <c r="D25" s="593">
        <v>8876</v>
      </c>
      <c r="E25" s="593">
        <v>9589</v>
      </c>
      <c r="F25" s="594">
        <v>9175</v>
      </c>
      <c r="G25" s="595">
        <f t="shared" si="0"/>
        <v>-414</v>
      </c>
      <c r="H25" s="593">
        <f t="shared" si="1"/>
        <v>299</v>
      </c>
    </row>
    <row r="26" spans="1:8">
      <c r="A26" s="856"/>
      <c r="B26" s="867" t="s">
        <v>93</v>
      </c>
      <c r="C26" s="868"/>
      <c r="D26" s="577">
        <v>947</v>
      </c>
      <c r="E26" s="577">
        <v>1079</v>
      </c>
      <c r="F26" s="578">
        <v>1020</v>
      </c>
      <c r="G26" s="582">
        <f t="shared" si="0"/>
        <v>-59</v>
      </c>
      <c r="H26" s="580">
        <f t="shared" si="1"/>
        <v>73</v>
      </c>
    </row>
    <row r="27" spans="1:8">
      <c r="A27" s="856"/>
      <c r="B27" s="869" t="s">
        <v>94</v>
      </c>
      <c r="C27" s="870"/>
      <c r="D27" s="577">
        <v>812</v>
      </c>
      <c r="E27" s="577">
        <v>961</v>
      </c>
      <c r="F27" s="578">
        <v>1070</v>
      </c>
      <c r="G27" s="582">
        <f t="shared" si="0"/>
        <v>109</v>
      </c>
      <c r="H27" s="580">
        <f t="shared" si="1"/>
        <v>258</v>
      </c>
    </row>
    <row r="28" spans="1:8">
      <c r="A28" s="856"/>
      <c r="B28" s="380"/>
      <c r="C28" s="666" t="s">
        <v>95</v>
      </c>
      <c r="D28" s="580">
        <v>141</v>
      </c>
      <c r="E28" s="580">
        <v>129</v>
      </c>
      <c r="F28" s="581">
        <v>135</v>
      </c>
      <c r="G28" s="582">
        <f t="shared" si="0"/>
        <v>6</v>
      </c>
      <c r="H28" s="580">
        <f t="shared" si="1"/>
        <v>-6</v>
      </c>
    </row>
    <row r="29" spans="1:8">
      <c r="A29" s="856"/>
      <c r="B29" s="871" t="s">
        <v>91</v>
      </c>
      <c r="C29" s="667" t="s">
        <v>96</v>
      </c>
      <c r="D29" s="580">
        <v>119</v>
      </c>
      <c r="E29" s="580">
        <v>240</v>
      </c>
      <c r="F29" s="581">
        <v>196</v>
      </c>
      <c r="G29" s="582">
        <f t="shared" si="0"/>
        <v>-44</v>
      </c>
      <c r="H29" s="580">
        <f t="shared" si="1"/>
        <v>77</v>
      </c>
    </row>
    <row r="30" spans="1:8" ht="25.5">
      <c r="A30" s="856"/>
      <c r="B30" s="871"/>
      <c r="C30" s="668" t="s">
        <v>97</v>
      </c>
      <c r="D30" s="596">
        <v>298</v>
      </c>
      <c r="E30" s="596">
        <v>269</v>
      </c>
      <c r="F30" s="597">
        <v>348</v>
      </c>
      <c r="G30" s="582">
        <f t="shared" si="0"/>
        <v>79</v>
      </c>
      <c r="H30" s="580">
        <f t="shared" si="1"/>
        <v>50</v>
      </c>
    </row>
    <row r="31" spans="1:8" ht="28.5" customHeight="1" thickBot="1">
      <c r="A31" s="856"/>
      <c r="B31" s="871"/>
      <c r="C31" s="668" t="s">
        <v>98</v>
      </c>
      <c r="D31" s="596">
        <v>223</v>
      </c>
      <c r="E31" s="596">
        <v>228</v>
      </c>
      <c r="F31" s="597">
        <v>307</v>
      </c>
      <c r="G31" s="582">
        <f t="shared" ref="G31" si="2">F31-E31</f>
        <v>79</v>
      </c>
      <c r="H31" s="580">
        <f t="shared" ref="H31" si="3">F31-D31</f>
        <v>84</v>
      </c>
    </row>
    <row r="32" spans="1:8">
      <c r="A32" s="856"/>
      <c r="B32" s="859" t="s">
        <v>99</v>
      </c>
      <c r="C32" s="860"/>
      <c r="D32" s="598">
        <v>378</v>
      </c>
      <c r="E32" s="599">
        <v>494</v>
      </c>
      <c r="F32" s="600">
        <v>473</v>
      </c>
      <c r="G32" s="595">
        <f t="shared" si="0"/>
        <v>-21</v>
      </c>
      <c r="H32" s="593">
        <f t="shared" si="1"/>
        <v>95</v>
      </c>
    </row>
    <row r="33" spans="1:8">
      <c r="A33" s="856"/>
      <c r="B33" s="851" t="s">
        <v>100</v>
      </c>
      <c r="C33" s="852"/>
      <c r="D33" s="580">
        <v>541</v>
      </c>
      <c r="E33" s="601">
        <v>1043</v>
      </c>
      <c r="F33" s="581">
        <v>1064</v>
      </c>
      <c r="G33" s="582">
        <f t="shared" si="0"/>
        <v>21</v>
      </c>
      <c r="H33" s="580">
        <f t="shared" si="1"/>
        <v>523</v>
      </c>
    </row>
    <row r="34" spans="1:8">
      <c r="A34" s="856"/>
      <c r="B34" s="851" t="s">
        <v>101</v>
      </c>
      <c r="C34" s="852"/>
      <c r="D34" s="580">
        <v>0</v>
      </c>
      <c r="E34" s="601">
        <v>0</v>
      </c>
      <c r="F34" s="581">
        <v>0</v>
      </c>
      <c r="G34" s="582">
        <f t="shared" si="0"/>
        <v>0</v>
      </c>
      <c r="H34" s="580">
        <f t="shared" si="1"/>
        <v>0</v>
      </c>
    </row>
    <row r="35" spans="1:8">
      <c r="A35" s="856"/>
      <c r="B35" s="851" t="s">
        <v>102</v>
      </c>
      <c r="C35" s="852"/>
      <c r="D35" s="602">
        <v>126</v>
      </c>
      <c r="E35" s="603">
        <v>202</v>
      </c>
      <c r="F35" s="604">
        <v>117</v>
      </c>
      <c r="G35" s="582">
        <f t="shared" si="0"/>
        <v>-85</v>
      </c>
      <c r="H35" s="580">
        <f t="shared" si="1"/>
        <v>-9</v>
      </c>
    </row>
    <row r="36" spans="1:8">
      <c r="A36" s="856"/>
      <c r="B36" s="851" t="s">
        <v>103</v>
      </c>
      <c r="C36" s="861"/>
      <c r="D36" s="580">
        <v>6228</v>
      </c>
      <c r="E36" s="601">
        <v>5670</v>
      </c>
      <c r="F36" s="581">
        <v>6123</v>
      </c>
      <c r="G36" s="582">
        <f t="shared" si="0"/>
        <v>453</v>
      </c>
      <c r="H36" s="580">
        <f t="shared" si="1"/>
        <v>-105</v>
      </c>
    </row>
    <row r="37" spans="1:8" ht="42" customHeight="1">
      <c r="A37" s="856"/>
      <c r="B37" s="851" t="s">
        <v>104</v>
      </c>
      <c r="C37" s="852"/>
      <c r="D37" s="602">
        <v>419</v>
      </c>
      <c r="E37" s="603">
        <v>472</v>
      </c>
      <c r="F37" s="604">
        <v>492</v>
      </c>
      <c r="G37" s="582">
        <f t="shared" si="0"/>
        <v>20</v>
      </c>
      <c r="H37" s="580">
        <f t="shared" si="1"/>
        <v>73</v>
      </c>
    </row>
    <row r="38" spans="1:8">
      <c r="A38" s="856"/>
      <c r="B38" s="851" t="s">
        <v>105</v>
      </c>
      <c r="C38" s="852"/>
      <c r="D38" s="580">
        <v>1172</v>
      </c>
      <c r="E38" s="601">
        <v>1443</v>
      </c>
      <c r="F38" s="581">
        <v>1319</v>
      </c>
      <c r="G38" s="582">
        <f t="shared" si="0"/>
        <v>-124</v>
      </c>
      <c r="H38" s="580">
        <f t="shared" si="1"/>
        <v>147</v>
      </c>
    </row>
    <row r="39" spans="1:8">
      <c r="A39" s="856"/>
      <c r="B39" s="851" t="s">
        <v>106</v>
      </c>
      <c r="C39" s="852"/>
      <c r="D39" s="580">
        <v>253</v>
      </c>
      <c r="E39" s="601">
        <v>28</v>
      </c>
      <c r="F39" s="581">
        <v>214</v>
      </c>
      <c r="G39" s="582">
        <f t="shared" si="0"/>
        <v>186</v>
      </c>
      <c r="H39" s="580">
        <f t="shared" si="1"/>
        <v>-39</v>
      </c>
    </row>
    <row r="40" spans="1:8">
      <c r="A40" s="856"/>
      <c r="B40" s="851" t="s">
        <v>107</v>
      </c>
      <c r="C40" s="852"/>
      <c r="D40" s="580">
        <v>89</v>
      </c>
      <c r="E40" s="601">
        <v>36</v>
      </c>
      <c r="F40" s="581">
        <v>158</v>
      </c>
      <c r="G40" s="582">
        <f t="shared" si="0"/>
        <v>122</v>
      </c>
      <c r="H40" s="580">
        <f t="shared" si="1"/>
        <v>69</v>
      </c>
    </row>
    <row r="41" spans="1:8">
      <c r="A41" s="856"/>
      <c r="B41" s="851" t="s">
        <v>108</v>
      </c>
      <c r="C41" s="852"/>
      <c r="D41" s="602">
        <v>180</v>
      </c>
      <c r="E41" s="603">
        <v>187</v>
      </c>
      <c r="F41" s="604">
        <v>136</v>
      </c>
      <c r="G41" s="582">
        <f t="shared" si="0"/>
        <v>-51</v>
      </c>
      <c r="H41" s="580">
        <f t="shared" si="1"/>
        <v>-44</v>
      </c>
    </row>
    <row r="42" spans="1:8">
      <c r="A42" s="856"/>
      <c r="B42" s="851" t="s">
        <v>109</v>
      </c>
      <c r="C42" s="852"/>
      <c r="D42" s="580">
        <v>289</v>
      </c>
      <c r="E42" s="601">
        <v>235</v>
      </c>
      <c r="F42" s="581">
        <v>283</v>
      </c>
      <c r="G42" s="582">
        <f t="shared" si="0"/>
        <v>48</v>
      </c>
      <c r="H42" s="580">
        <f t="shared" si="1"/>
        <v>-6</v>
      </c>
    </row>
    <row r="43" spans="1:8" ht="13.5" thickBot="1">
      <c r="A43" s="856"/>
      <c r="B43" s="853" t="s">
        <v>110</v>
      </c>
      <c r="C43" s="854"/>
      <c r="D43" s="586">
        <v>633</v>
      </c>
      <c r="E43" s="605">
        <v>659</v>
      </c>
      <c r="F43" s="606">
        <v>841</v>
      </c>
      <c r="G43" s="607">
        <f t="shared" si="0"/>
        <v>182</v>
      </c>
      <c r="H43" s="586">
        <f t="shared" si="1"/>
        <v>208</v>
      </c>
    </row>
    <row r="44" spans="1:8" ht="13.5" thickBot="1">
      <c r="A44" s="842" t="s">
        <v>111</v>
      </c>
      <c r="B44" s="843"/>
      <c r="C44" s="844"/>
      <c r="D44" s="612">
        <v>147975</v>
      </c>
      <c r="E44" s="613">
        <v>125721</v>
      </c>
      <c r="F44" s="614">
        <v>121609</v>
      </c>
      <c r="G44" s="575">
        <f t="shared" si="0"/>
        <v>-4112</v>
      </c>
      <c r="H44" s="575">
        <f t="shared" si="1"/>
        <v>-26366</v>
      </c>
    </row>
    <row r="45" spans="1:8" ht="25.5" customHeight="1" thickBot="1">
      <c r="A45" s="845" t="s">
        <v>112</v>
      </c>
      <c r="B45" s="846"/>
      <c r="C45" s="847"/>
      <c r="D45" s="593">
        <v>6523</v>
      </c>
      <c r="E45" s="608">
        <v>13903</v>
      </c>
      <c r="F45" s="609">
        <v>9320</v>
      </c>
      <c r="G45" s="615">
        <f t="shared" si="0"/>
        <v>-4583</v>
      </c>
      <c r="H45" s="593">
        <f t="shared" si="1"/>
        <v>2797</v>
      </c>
    </row>
    <row r="46" spans="1:8" ht="13.5" customHeight="1" thickBot="1">
      <c r="A46" s="848" t="s">
        <v>113</v>
      </c>
      <c r="B46" s="849"/>
      <c r="C46" s="850"/>
      <c r="D46" s="583">
        <v>962</v>
      </c>
      <c r="E46" s="610">
        <v>1696</v>
      </c>
      <c r="F46" s="611">
        <v>1808</v>
      </c>
      <c r="G46" s="616">
        <f t="shared" si="0"/>
        <v>112</v>
      </c>
      <c r="H46" s="583">
        <f t="shared" si="1"/>
        <v>846</v>
      </c>
    </row>
    <row r="47" spans="1:8">
      <c r="A47" s="107" t="s">
        <v>114</v>
      </c>
      <c r="B47" s="107"/>
      <c r="C47" s="107"/>
      <c r="D47" s="107"/>
    </row>
  </sheetData>
  <mergeCells count="46">
    <mergeCell ref="A2:E2"/>
    <mergeCell ref="A3:G3"/>
    <mergeCell ref="A4:E4"/>
    <mergeCell ref="A5:C8"/>
    <mergeCell ref="D5:D8"/>
    <mergeCell ref="E5:E8"/>
    <mergeCell ref="H5:H8"/>
    <mergeCell ref="A9:C9"/>
    <mergeCell ref="A10:A22"/>
    <mergeCell ref="B10:C10"/>
    <mergeCell ref="B11:C11"/>
    <mergeCell ref="G5:G8"/>
    <mergeCell ref="B21:C21"/>
    <mergeCell ref="B22:C22"/>
    <mergeCell ref="F5:F8"/>
    <mergeCell ref="B17:C17"/>
    <mergeCell ref="B18:C18"/>
    <mergeCell ref="B19:C19"/>
    <mergeCell ref="B20:C20"/>
    <mergeCell ref="B37:C37"/>
    <mergeCell ref="B12:C12"/>
    <mergeCell ref="B13:C13"/>
    <mergeCell ref="B14:C14"/>
    <mergeCell ref="B15:C15"/>
    <mergeCell ref="B16:C16"/>
    <mergeCell ref="A23:C23"/>
    <mergeCell ref="B25:C25"/>
    <mergeCell ref="B26:C26"/>
    <mergeCell ref="B27:C27"/>
    <mergeCell ref="B29:B31"/>
    <mergeCell ref="A44:C44"/>
    <mergeCell ref="A45:C45"/>
    <mergeCell ref="A46:C46"/>
    <mergeCell ref="B38:C38"/>
    <mergeCell ref="B39:C39"/>
    <mergeCell ref="B40:C40"/>
    <mergeCell ref="B41:C41"/>
    <mergeCell ref="B42:C42"/>
    <mergeCell ref="B43:C43"/>
    <mergeCell ref="A24:A43"/>
    <mergeCell ref="B24:C24"/>
    <mergeCell ref="B32:C32"/>
    <mergeCell ref="B33:C33"/>
    <mergeCell ref="B34:C34"/>
    <mergeCell ref="B35:C35"/>
    <mergeCell ref="B36:C36"/>
  </mergeCells>
  <phoneticPr fontId="4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6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6"/>
  <dimension ref="A1:F46"/>
  <sheetViews>
    <sheetView zoomScaleNormal="100" workbookViewId="0">
      <selection activeCell="K19" sqref="K19"/>
    </sheetView>
  </sheetViews>
  <sheetFormatPr defaultRowHeight="12.75"/>
  <cols>
    <col min="1" max="1" width="72.85546875" customWidth="1"/>
    <col min="2" max="2" width="9" customWidth="1"/>
    <col min="3" max="3" width="14.42578125" customWidth="1"/>
    <col min="4" max="4" width="15.28515625" customWidth="1"/>
    <col min="5" max="5" width="19.28515625" customWidth="1"/>
    <col min="6" max="6" width="16.140625" customWidth="1"/>
  </cols>
  <sheetData>
    <row r="1" spans="1:6">
      <c r="F1" s="108" t="s">
        <v>115</v>
      </c>
    </row>
    <row r="2" spans="1:6">
      <c r="F2" s="108"/>
    </row>
    <row r="3" spans="1:6" ht="41.25" customHeight="1">
      <c r="A3" s="900" t="s">
        <v>339</v>
      </c>
      <c r="B3" s="900"/>
      <c r="C3" s="900"/>
      <c r="D3" s="900"/>
      <c r="E3" s="900"/>
      <c r="F3" s="900"/>
    </row>
    <row r="4" spans="1:6" ht="13.5" thickBot="1"/>
    <row r="5" spans="1:6">
      <c r="A5" s="901" t="s">
        <v>72</v>
      </c>
      <c r="B5" s="872" t="s">
        <v>116</v>
      </c>
      <c r="C5" s="905" t="s">
        <v>340</v>
      </c>
      <c r="D5" s="905"/>
      <c r="E5" s="905"/>
      <c r="F5" s="906"/>
    </row>
    <row r="6" spans="1:6" ht="13.5" thickBot="1">
      <c r="A6" s="902"/>
      <c r="B6" s="904"/>
      <c r="C6" s="907"/>
      <c r="D6" s="907"/>
      <c r="E6" s="907"/>
      <c r="F6" s="908"/>
    </row>
    <row r="7" spans="1:6" ht="13.5" thickBot="1">
      <c r="A7" s="902"/>
      <c r="B7" s="904"/>
      <c r="C7" s="872" t="s">
        <v>117</v>
      </c>
      <c r="D7" s="909" t="s">
        <v>118</v>
      </c>
      <c r="E7" s="909"/>
      <c r="F7" s="910"/>
    </row>
    <row r="8" spans="1:6" ht="26.25" thickBot="1">
      <c r="A8" s="903"/>
      <c r="B8" s="904"/>
      <c r="C8" s="904"/>
      <c r="D8" s="105" t="s">
        <v>119</v>
      </c>
      <c r="E8" s="105" t="s">
        <v>120</v>
      </c>
      <c r="F8" s="109" t="s">
        <v>121</v>
      </c>
    </row>
    <row r="9" spans="1:6">
      <c r="A9" s="110"/>
      <c r="B9" s="111"/>
      <c r="C9" s="113"/>
      <c r="D9" s="112"/>
      <c r="E9" s="111"/>
      <c r="F9" s="113"/>
    </row>
    <row r="10" spans="1:6">
      <c r="A10" s="114" t="s">
        <v>122</v>
      </c>
      <c r="B10" s="126">
        <v>2013</v>
      </c>
      <c r="C10" s="117">
        <v>812</v>
      </c>
      <c r="D10" s="116">
        <v>160</v>
      </c>
      <c r="E10" s="115">
        <v>192</v>
      </c>
      <c r="F10" s="117">
        <v>299</v>
      </c>
    </row>
    <row r="11" spans="1:6" ht="13.5" thickBot="1">
      <c r="A11" s="118"/>
      <c r="B11" s="134">
        <v>2014</v>
      </c>
      <c r="C11" s="117">
        <v>1070</v>
      </c>
      <c r="D11" s="116">
        <v>216</v>
      </c>
      <c r="E11" s="115">
        <v>212</v>
      </c>
      <c r="F11" s="117">
        <v>376</v>
      </c>
    </row>
    <row r="12" spans="1:6">
      <c r="A12" s="110"/>
      <c r="B12" s="111"/>
      <c r="C12" s="120"/>
      <c r="D12" s="119"/>
      <c r="E12" s="120"/>
      <c r="F12" s="119"/>
    </row>
    <row r="13" spans="1:6">
      <c r="A13" s="114" t="s">
        <v>123</v>
      </c>
      <c r="B13" s="126">
        <v>2013</v>
      </c>
      <c r="C13" s="116">
        <v>141</v>
      </c>
      <c r="D13" s="115">
        <v>34</v>
      </c>
      <c r="E13" s="116">
        <v>32</v>
      </c>
      <c r="F13" s="115">
        <v>74</v>
      </c>
    </row>
    <row r="14" spans="1:6" ht="13.5" thickBot="1">
      <c r="A14" s="121"/>
      <c r="B14" s="127">
        <v>2014</v>
      </c>
      <c r="C14" s="123">
        <v>135</v>
      </c>
      <c r="D14" s="122">
        <v>32</v>
      </c>
      <c r="E14" s="123">
        <v>16</v>
      </c>
      <c r="F14" s="122">
        <v>46</v>
      </c>
    </row>
    <row r="15" spans="1:6">
      <c r="A15" s="124"/>
      <c r="B15" s="125"/>
      <c r="C15" s="120"/>
      <c r="D15" s="119"/>
      <c r="E15" s="120"/>
      <c r="F15" s="119"/>
    </row>
    <row r="16" spans="1:6">
      <c r="A16" s="114" t="s">
        <v>124</v>
      </c>
      <c r="B16" s="126">
        <v>2013</v>
      </c>
      <c r="C16" s="116">
        <v>119</v>
      </c>
      <c r="D16" s="115">
        <v>7</v>
      </c>
      <c r="E16" s="116">
        <v>69</v>
      </c>
      <c r="F16" s="115">
        <v>75</v>
      </c>
    </row>
    <row r="17" spans="1:6" ht="13.5" thickBot="1">
      <c r="A17" s="121"/>
      <c r="B17" s="127">
        <v>2014</v>
      </c>
      <c r="C17" s="123">
        <v>196</v>
      </c>
      <c r="D17" s="122">
        <v>19</v>
      </c>
      <c r="E17" s="123">
        <v>94</v>
      </c>
      <c r="F17" s="122">
        <v>115</v>
      </c>
    </row>
    <row r="18" spans="1:6">
      <c r="A18" s="124"/>
      <c r="B18" s="125"/>
      <c r="C18" s="117"/>
      <c r="D18" s="115"/>
      <c r="E18" s="115"/>
      <c r="F18" s="117"/>
    </row>
    <row r="19" spans="1:6">
      <c r="A19" s="114" t="s">
        <v>125</v>
      </c>
      <c r="B19" s="126">
        <v>2013</v>
      </c>
      <c r="C19" s="117">
        <v>298</v>
      </c>
      <c r="D19" s="115">
        <v>53</v>
      </c>
      <c r="E19" s="115">
        <v>47</v>
      </c>
      <c r="F19" s="117">
        <v>82</v>
      </c>
    </row>
    <row r="20" spans="1:6">
      <c r="A20" s="121" t="s">
        <v>126</v>
      </c>
      <c r="B20" s="127">
        <v>2014</v>
      </c>
      <c r="C20" s="129">
        <v>348</v>
      </c>
      <c r="D20" s="128">
        <v>55</v>
      </c>
      <c r="E20" s="128">
        <v>35</v>
      </c>
      <c r="F20" s="129">
        <v>91</v>
      </c>
    </row>
    <row r="21" spans="1:6">
      <c r="A21" s="124"/>
      <c r="B21" s="125"/>
      <c r="C21" s="131"/>
      <c r="D21" s="130"/>
      <c r="E21" s="130"/>
      <c r="F21" s="131"/>
    </row>
    <row r="22" spans="1:6">
      <c r="A22" s="114" t="s">
        <v>127</v>
      </c>
      <c r="B22" s="126">
        <v>2013</v>
      </c>
      <c r="C22" s="117">
        <v>223</v>
      </c>
      <c r="D22" s="115">
        <v>64</v>
      </c>
      <c r="E22" s="115">
        <v>29</v>
      </c>
      <c r="F22" s="117">
        <v>59</v>
      </c>
    </row>
    <row r="23" spans="1:6" ht="13.5" thickBot="1">
      <c r="A23" s="121" t="s">
        <v>128</v>
      </c>
      <c r="B23" s="127">
        <v>2014</v>
      </c>
      <c r="C23" s="129">
        <v>307</v>
      </c>
      <c r="D23" s="128">
        <v>84</v>
      </c>
      <c r="E23" s="128">
        <v>41</v>
      </c>
      <c r="F23" s="129">
        <v>96</v>
      </c>
    </row>
    <row r="24" spans="1:6">
      <c r="A24" s="110"/>
      <c r="B24" s="132"/>
      <c r="C24" s="133"/>
      <c r="D24" s="119"/>
      <c r="E24" s="119"/>
      <c r="F24" s="133"/>
    </row>
    <row r="25" spans="1:6">
      <c r="A25" s="114" t="s">
        <v>129</v>
      </c>
      <c r="B25" s="126">
        <v>2013</v>
      </c>
      <c r="C25" s="117">
        <v>378</v>
      </c>
      <c r="D25" s="115">
        <v>103</v>
      </c>
      <c r="E25" s="115">
        <v>79</v>
      </c>
      <c r="F25" s="117">
        <v>139</v>
      </c>
    </row>
    <row r="26" spans="1:6" ht="13.5" thickBot="1">
      <c r="A26" s="118"/>
      <c r="B26" s="134">
        <v>2014</v>
      </c>
      <c r="C26" s="135">
        <v>473</v>
      </c>
      <c r="D26" s="122">
        <v>127</v>
      </c>
      <c r="E26" s="122">
        <v>54</v>
      </c>
      <c r="F26" s="135">
        <v>145</v>
      </c>
    </row>
    <row r="27" spans="1:6">
      <c r="A27" s="110"/>
      <c r="B27" s="132"/>
      <c r="C27" s="133"/>
      <c r="D27" s="119"/>
      <c r="E27" s="119"/>
      <c r="F27" s="133"/>
    </row>
    <row r="28" spans="1:6">
      <c r="A28" s="114" t="s">
        <v>130</v>
      </c>
      <c r="B28" s="126">
        <v>2013</v>
      </c>
      <c r="C28" s="117">
        <v>541</v>
      </c>
      <c r="D28" s="115">
        <v>322</v>
      </c>
      <c r="E28" s="115">
        <v>46</v>
      </c>
      <c r="F28" s="117">
        <v>222</v>
      </c>
    </row>
    <row r="29" spans="1:6" ht="13.5" thickBot="1">
      <c r="A29" s="118"/>
      <c r="B29" s="134">
        <v>2014</v>
      </c>
      <c r="C29" s="135">
        <v>1064</v>
      </c>
      <c r="D29" s="122">
        <v>519</v>
      </c>
      <c r="E29" s="122">
        <v>129</v>
      </c>
      <c r="F29" s="135">
        <v>356</v>
      </c>
    </row>
    <row r="30" spans="1:6" ht="6.75" customHeight="1">
      <c r="A30" s="110"/>
      <c r="B30" s="132"/>
      <c r="C30" s="133"/>
      <c r="D30" s="119"/>
      <c r="E30" s="119"/>
      <c r="F30" s="133"/>
    </row>
    <row r="31" spans="1:6" ht="23.25" customHeight="1">
      <c r="A31" s="136" t="s">
        <v>131</v>
      </c>
      <c r="B31" s="126">
        <v>2013</v>
      </c>
      <c r="C31" s="117">
        <v>0</v>
      </c>
      <c r="D31" s="115">
        <v>0</v>
      </c>
      <c r="E31" s="115">
        <v>0</v>
      </c>
      <c r="F31" s="117">
        <v>0</v>
      </c>
    </row>
    <row r="32" spans="1:6" ht="13.5" thickBot="1">
      <c r="A32" s="118" t="s">
        <v>230</v>
      </c>
      <c r="B32" s="134">
        <v>2014</v>
      </c>
      <c r="C32" s="135">
        <v>0</v>
      </c>
      <c r="D32" s="122">
        <v>0</v>
      </c>
      <c r="E32" s="122">
        <v>0</v>
      </c>
      <c r="F32" s="135">
        <v>0</v>
      </c>
    </row>
    <row r="33" spans="1:6">
      <c r="A33" s="114"/>
      <c r="B33" s="126"/>
      <c r="C33" s="117"/>
      <c r="D33" s="115"/>
      <c r="E33" s="115"/>
      <c r="F33" s="117"/>
    </row>
    <row r="34" spans="1:6">
      <c r="A34" s="114" t="s">
        <v>132</v>
      </c>
      <c r="B34" s="126">
        <v>2013</v>
      </c>
      <c r="C34" s="117">
        <v>28</v>
      </c>
      <c r="D34" s="115">
        <v>3</v>
      </c>
      <c r="E34" s="115">
        <v>6</v>
      </c>
      <c r="F34" s="117">
        <v>24</v>
      </c>
    </row>
    <row r="35" spans="1:6" ht="13.5" thickBot="1">
      <c r="A35" s="114" t="s">
        <v>133</v>
      </c>
      <c r="B35" s="126">
        <v>2014</v>
      </c>
      <c r="C35" s="117">
        <v>24</v>
      </c>
      <c r="D35" s="115">
        <v>2</v>
      </c>
      <c r="E35" s="115">
        <v>12</v>
      </c>
      <c r="F35" s="117">
        <v>10</v>
      </c>
    </row>
    <row r="36" spans="1:6">
      <c r="A36" s="110"/>
      <c r="B36" s="132"/>
      <c r="C36" s="133"/>
      <c r="D36" s="119"/>
      <c r="E36" s="119"/>
      <c r="F36" s="133"/>
    </row>
    <row r="37" spans="1:6">
      <c r="A37" s="114" t="s">
        <v>134</v>
      </c>
      <c r="B37" s="126">
        <v>2013</v>
      </c>
      <c r="C37" s="117">
        <v>126</v>
      </c>
      <c r="D37" s="115">
        <v>6</v>
      </c>
      <c r="E37" s="115">
        <v>49</v>
      </c>
      <c r="F37" s="117">
        <v>95</v>
      </c>
    </row>
    <row r="38" spans="1:6" ht="13.5" thickBot="1">
      <c r="A38" s="114"/>
      <c r="B38" s="126">
        <v>2014</v>
      </c>
      <c r="C38" s="117">
        <v>117</v>
      </c>
      <c r="D38" s="115">
        <v>5</v>
      </c>
      <c r="E38" s="115">
        <v>46</v>
      </c>
      <c r="F38" s="117">
        <v>92</v>
      </c>
    </row>
    <row r="39" spans="1:6">
      <c r="A39" s="897" t="s">
        <v>135</v>
      </c>
      <c r="B39" s="132"/>
      <c r="C39" s="137"/>
      <c r="D39" s="132"/>
      <c r="E39" s="132"/>
      <c r="F39" s="137"/>
    </row>
    <row r="40" spans="1:6">
      <c r="A40" s="898"/>
      <c r="B40" s="126">
        <v>2013</v>
      </c>
      <c r="C40" s="117">
        <f>C10+C25+C28+C31+C34+C37</f>
        <v>1885</v>
      </c>
      <c r="D40" s="115">
        <f>D10+D25+D28+D31+D34+D37</f>
        <v>594</v>
      </c>
      <c r="E40" s="115">
        <f>E10+E25+E28+E31+E34+E37</f>
        <v>372</v>
      </c>
      <c r="F40" s="115">
        <f>F10+F25+F28+F31+F34+F37</f>
        <v>779</v>
      </c>
    </row>
    <row r="41" spans="1:6">
      <c r="A41" s="898"/>
      <c r="B41" s="138" t="s">
        <v>136</v>
      </c>
      <c r="C41" s="140">
        <v>100</v>
      </c>
      <c r="D41" s="139">
        <f>D40/$C$40*100</f>
        <v>31.511936339522546</v>
      </c>
      <c r="E41" s="139">
        <f>E40/$C$40*100</f>
        <v>19.73474801061008</v>
      </c>
      <c r="F41" s="140">
        <f>F40/$C$40*100</f>
        <v>41.326259946949598</v>
      </c>
    </row>
    <row r="42" spans="1:6">
      <c r="A42" s="898"/>
      <c r="B42" s="138"/>
      <c r="C42" s="662"/>
      <c r="D42" s="138"/>
      <c r="E42" s="138"/>
      <c r="F42" s="142"/>
    </row>
    <row r="43" spans="1:6">
      <c r="A43" s="898"/>
      <c r="B43" s="126">
        <v>2014</v>
      </c>
      <c r="C43" s="117">
        <f>C11+C26+C29+C35++C32+C38</f>
        <v>2748</v>
      </c>
      <c r="D43" s="115">
        <f>D11+D26+D29+D35++D32+D38</f>
        <v>869</v>
      </c>
      <c r="E43" s="115">
        <f>E11+E26+E29+E35++E32+E38</f>
        <v>453</v>
      </c>
      <c r="F43" s="115">
        <f>F11+F26+F29+F35++F32+F38</f>
        <v>979</v>
      </c>
    </row>
    <row r="44" spans="1:6" ht="13.5" thickBot="1">
      <c r="A44" s="899"/>
      <c r="B44" s="143" t="s">
        <v>136</v>
      </c>
      <c r="C44" s="145">
        <v>100</v>
      </c>
      <c r="D44" s="144">
        <f>D43/$C$43*100</f>
        <v>31.622998544395927</v>
      </c>
      <c r="E44" s="144">
        <f>E43/$C$43*100</f>
        <v>16.484716157205241</v>
      </c>
      <c r="F44" s="145">
        <f>F43/$C$43*100</f>
        <v>35.625909752547308</v>
      </c>
    </row>
    <row r="45" spans="1:6">
      <c r="B45" s="151"/>
    </row>
    <row r="46" spans="1:6">
      <c r="A46" s="1" t="s">
        <v>137</v>
      </c>
    </row>
  </sheetData>
  <mergeCells count="7">
    <mergeCell ref="A39:A44"/>
    <mergeCell ref="A3:F3"/>
    <mergeCell ref="A5:A8"/>
    <mergeCell ref="B5:B8"/>
    <mergeCell ref="C5:F6"/>
    <mergeCell ref="C7:C8"/>
    <mergeCell ref="D7:F7"/>
  </mergeCells>
  <phoneticPr fontId="41" type="noConversion"/>
  <printOptions horizontalCentered="1" verticalCentered="1"/>
  <pageMargins left="0.19685039370078741" right="0.19685039370078741" top="0.19685039370078741" bottom="0.19685039370078741" header="0.51181102362204722" footer="0.51181102362204722"/>
  <pageSetup paperSize="9" scale="90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5"/>
  <sheetViews>
    <sheetView zoomScaleNormal="100" workbookViewId="0">
      <selection activeCell="O6" sqref="O6"/>
    </sheetView>
  </sheetViews>
  <sheetFormatPr defaultRowHeight="12.75"/>
  <cols>
    <col min="1" max="1" width="3.7109375" customWidth="1"/>
    <col min="2" max="2" width="44.28515625" customWidth="1"/>
    <col min="3" max="3" width="9.140625" customWidth="1"/>
    <col min="4" max="4" width="8.7109375" customWidth="1"/>
    <col min="5" max="5" width="9.28515625" customWidth="1"/>
    <col min="6" max="6" width="8.42578125" customWidth="1"/>
    <col min="7" max="7" width="9.42578125" customWidth="1"/>
    <col min="8" max="8" width="7.7109375" customWidth="1"/>
    <col min="9" max="9" width="8.5703125" customWidth="1"/>
    <col min="10" max="10" width="8" customWidth="1"/>
    <col min="11" max="11" width="9" customWidth="1"/>
    <col min="12" max="12" width="9.28515625" customWidth="1"/>
  </cols>
  <sheetData>
    <row r="1" spans="1:12">
      <c r="L1" s="406" t="s">
        <v>256</v>
      </c>
    </row>
    <row r="2" spans="1:12">
      <c r="F2" s="406"/>
    </row>
    <row r="3" spans="1:12" ht="32.25" customHeight="1">
      <c r="A3" s="900" t="s">
        <v>366</v>
      </c>
      <c r="B3" s="900"/>
      <c r="C3" s="900"/>
      <c r="D3" s="900"/>
      <c r="E3" s="900"/>
      <c r="F3" s="900"/>
      <c r="G3" s="900"/>
      <c r="H3" s="900"/>
      <c r="I3" s="900"/>
      <c r="J3" s="900"/>
      <c r="K3" s="900"/>
      <c r="L3" s="900"/>
    </row>
    <row r="4" spans="1:12" ht="13.5" thickBot="1"/>
    <row r="5" spans="1:12" ht="13.5" thickBot="1">
      <c r="A5" s="912" t="s">
        <v>72</v>
      </c>
      <c r="B5" s="913"/>
      <c r="C5" s="923" t="s">
        <v>117</v>
      </c>
      <c r="D5" s="926" t="s">
        <v>257</v>
      </c>
      <c r="E5" s="929" t="s">
        <v>118</v>
      </c>
      <c r="F5" s="930"/>
      <c r="G5" s="930"/>
      <c r="H5" s="930"/>
      <c r="I5" s="930"/>
      <c r="J5" s="930"/>
      <c r="K5" s="930"/>
      <c r="L5" s="931"/>
    </row>
    <row r="6" spans="1:12" ht="25.5" customHeight="1">
      <c r="A6" s="919"/>
      <c r="B6" s="920"/>
      <c r="C6" s="924"/>
      <c r="D6" s="927"/>
      <c r="E6" s="932" t="s">
        <v>243</v>
      </c>
      <c r="F6" s="933"/>
      <c r="G6" s="912" t="s">
        <v>119</v>
      </c>
      <c r="H6" s="913"/>
      <c r="I6" s="934" t="s">
        <v>120</v>
      </c>
      <c r="J6" s="933"/>
      <c r="K6" s="912" t="s">
        <v>121</v>
      </c>
      <c r="L6" s="913"/>
    </row>
    <row r="7" spans="1:12" ht="13.5" thickBot="1">
      <c r="A7" s="921"/>
      <c r="B7" s="922"/>
      <c r="C7" s="925"/>
      <c r="D7" s="928"/>
      <c r="E7" s="572" t="s">
        <v>212</v>
      </c>
      <c r="F7" s="617" t="s">
        <v>75</v>
      </c>
      <c r="G7" s="572" t="s">
        <v>212</v>
      </c>
      <c r="H7" s="573" t="s">
        <v>75</v>
      </c>
      <c r="I7" s="623" t="s">
        <v>212</v>
      </c>
      <c r="J7" s="617" t="s">
        <v>75</v>
      </c>
      <c r="K7" s="572" t="s">
        <v>212</v>
      </c>
      <c r="L7" s="573" t="s">
        <v>75</v>
      </c>
    </row>
    <row r="8" spans="1:12" ht="13.5" thickBot="1">
      <c r="A8" s="914" t="s">
        <v>258</v>
      </c>
      <c r="B8" s="915"/>
      <c r="C8" s="417">
        <v>1070</v>
      </c>
      <c r="D8" s="418">
        <v>500</v>
      </c>
      <c r="E8" s="415">
        <v>417</v>
      </c>
      <c r="F8" s="618">
        <v>184</v>
      </c>
      <c r="G8" s="415">
        <v>216</v>
      </c>
      <c r="H8" s="416">
        <v>93</v>
      </c>
      <c r="I8" s="624">
        <v>212</v>
      </c>
      <c r="J8" s="618">
        <v>63</v>
      </c>
      <c r="K8" s="415">
        <v>376</v>
      </c>
      <c r="L8" s="416">
        <v>182</v>
      </c>
    </row>
    <row r="9" spans="1:12">
      <c r="A9" s="916" t="s">
        <v>91</v>
      </c>
      <c r="B9" s="694" t="s">
        <v>259</v>
      </c>
      <c r="C9" s="664">
        <v>135</v>
      </c>
      <c r="D9" s="419">
        <v>78</v>
      </c>
      <c r="E9" s="407">
        <v>56</v>
      </c>
      <c r="F9" s="619">
        <v>33</v>
      </c>
      <c r="G9" s="407">
        <v>32</v>
      </c>
      <c r="H9" s="408">
        <v>15</v>
      </c>
      <c r="I9" s="625">
        <v>16</v>
      </c>
      <c r="J9" s="619">
        <v>3</v>
      </c>
      <c r="K9" s="407">
        <v>46</v>
      </c>
      <c r="L9" s="408">
        <v>25</v>
      </c>
    </row>
    <row r="10" spans="1:12">
      <c r="A10" s="916"/>
      <c r="B10" s="695" t="s">
        <v>260</v>
      </c>
      <c r="C10" s="664">
        <v>196</v>
      </c>
      <c r="D10" s="419">
        <v>87</v>
      </c>
      <c r="E10" s="407">
        <v>112</v>
      </c>
      <c r="F10" s="619">
        <v>56</v>
      </c>
      <c r="G10" s="407">
        <v>19</v>
      </c>
      <c r="H10" s="408">
        <v>8</v>
      </c>
      <c r="I10" s="625">
        <v>94</v>
      </c>
      <c r="J10" s="619">
        <v>29</v>
      </c>
      <c r="K10" s="407">
        <v>115</v>
      </c>
      <c r="L10" s="408">
        <v>55</v>
      </c>
    </row>
    <row r="11" spans="1:12" ht="25.5">
      <c r="A11" s="916"/>
      <c r="B11" s="695" t="s">
        <v>261</v>
      </c>
      <c r="C11" s="664">
        <v>348</v>
      </c>
      <c r="D11" s="419">
        <v>161</v>
      </c>
      <c r="E11" s="407">
        <v>113</v>
      </c>
      <c r="F11" s="619">
        <v>51</v>
      </c>
      <c r="G11" s="407">
        <v>55</v>
      </c>
      <c r="H11" s="408">
        <v>22</v>
      </c>
      <c r="I11" s="625">
        <v>35</v>
      </c>
      <c r="J11" s="619">
        <v>11</v>
      </c>
      <c r="K11" s="407">
        <v>91</v>
      </c>
      <c r="L11" s="408">
        <v>43</v>
      </c>
    </row>
    <row r="12" spans="1:12" ht="38.25">
      <c r="A12" s="916"/>
      <c r="B12" s="696" t="s">
        <v>262</v>
      </c>
      <c r="C12" s="664">
        <v>307</v>
      </c>
      <c r="D12" s="419">
        <v>130</v>
      </c>
      <c r="E12" s="407">
        <v>98</v>
      </c>
      <c r="F12" s="619">
        <v>26</v>
      </c>
      <c r="G12" s="407">
        <v>84</v>
      </c>
      <c r="H12" s="408">
        <v>34</v>
      </c>
      <c r="I12" s="625">
        <v>41</v>
      </c>
      <c r="J12" s="619">
        <v>10</v>
      </c>
      <c r="K12" s="407">
        <v>96</v>
      </c>
      <c r="L12" s="408">
        <v>45</v>
      </c>
    </row>
    <row r="13" spans="1:12">
      <c r="A13" s="916"/>
      <c r="B13" s="695" t="s">
        <v>263</v>
      </c>
      <c r="C13" s="664">
        <v>84</v>
      </c>
      <c r="D13" s="419">
        <v>44</v>
      </c>
      <c r="E13" s="407">
        <v>38</v>
      </c>
      <c r="F13" s="619">
        <v>18</v>
      </c>
      <c r="G13" s="407">
        <v>26</v>
      </c>
      <c r="H13" s="408">
        <v>14</v>
      </c>
      <c r="I13" s="625">
        <v>26</v>
      </c>
      <c r="J13" s="619">
        <v>10</v>
      </c>
      <c r="K13" s="407">
        <v>28</v>
      </c>
      <c r="L13" s="408">
        <v>14</v>
      </c>
    </row>
    <row r="14" spans="1:12">
      <c r="A14" s="917" t="s">
        <v>264</v>
      </c>
      <c r="B14" s="918"/>
      <c r="C14" s="664">
        <v>473</v>
      </c>
      <c r="D14" s="419">
        <v>126</v>
      </c>
      <c r="E14" s="407">
        <v>167</v>
      </c>
      <c r="F14" s="619">
        <v>47</v>
      </c>
      <c r="G14" s="407">
        <v>127</v>
      </c>
      <c r="H14" s="408">
        <v>30</v>
      </c>
      <c r="I14" s="625">
        <v>54</v>
      </c>
      <c r="J14" s="619">
        <v>12</v>
      </c>
      <c r="K14" s="407">
        <v>145</v>
      </c>
      <c r="L14" s="408">
        <v>46</v>
      </c>
    </row>
    <row r="15" spans="1:12">
      <c r="A15" s="917" t="s">
        <v>265</v>
      </c>
      <c r="B15" s="918"/>
      <c r="C15" s="664">
        <v>1064</v>
      </c>
      <c r="D15" s="419">
        <v>743</v>
      </c>
      <c r="E15" s="407">
        <v>438</v>
      </c>
      <c r="F15" s="619">
        <v>318</v>
      </c>
      <c r="G15" s="407">
        <v>519</v>
      </c>
      <c r="H15" s="408">
        <v>360</v>
      </c>
      <c r="I15" s="625">
        <v>129</v>
      </c>
      <c r="J15" s="619">
        <v>74</v>
      </c>
      <c r="K15" s="407">
        <v>356</v>
      </c>
      <c r="L15" s="408">
        <v>254</v>
      </c>
    </row>
    <row r="16" spans="1:12" ht="24.75" customHeight="1">
      <c r="A16" s="917" t="s">
        <v>266</v>
      </c>
      <c r="B16" s="918"/>
      <c r="C16" s="664">
        <v>0</v>
      </c>
      <c r="D16" s="419">
        <v>0</v>
      </c>
      <c r="E16" s="407">
        <v>0</v>
      </c>
      <c r="F16" s="619">
        <v>0</v>
      </c>
      <c r="G16" s="407">
        <v>0</v>
      </c>
      <c r="H16" s="408">
        <v>0</v>
      </c>
      <c r="I16" s="625">
        <v>0</v>
      </c>
      <c r="J16" s="619">
        <v>0</v>
      </c>
      <c r="K16" s="407">
        <v>0</v>
      </c>
      <c r="L16" s="408">
        <v>0</v>
      </c>
    </row>
    <row r="17" spans="1:12">
      <c r="A17" s="917" t="s">
        <v>267</v>
      </c>
      <c r="B17" s="918"/>
      <c r="C17" s="664">
        <v>117</v>
      </c>
      <c r="D17" s="419">
        <v>52</v>
      </c>
      <c r="E17" s="407">
        <v>36</v>
      </c>
      <c r="F17" s="619">
        <v>17</v>
      </c>
      <c r="G17" s="407">
        <v>5</v>
      </c>
      <c r="H17" s="408">
        <v>2</v>
      </c>
      <c r="I17" s="625">
        <v>46</v>
      </c>
      <c r="J17" s="619">
        <v>13</v>
      </c>
      <c r="K17" s="407">
        <v>92</v>
      </c>
      <c r="L17" s="408">
        <v>44</v>
      </c>
    </row>
    <row r="18" spans="1:12" ht="37.5" customHeight="1" thickBot="1">
      <c r="A18" s="935" t="s">
        <v>268</v>
      </c>
      <c r="B18" s="936"/>
      <c r="C18" s="665">
        <v>24</v>
      </c>
      <c r="D18" s="420">
        <v>11</v>
      </c>
      <c r="E18" s="409">
        <v>16</v>
      </c>
      <c r="F18" s="620">
        <v>9</v>
      </c>
      <c r="G18" s="409">
        <v>2</v>
      </c>
      <c r="H18" s="410">
        <v>0</v>
      </c>
      <c r="I18" s="626">
        <v>12</v>
      </c>
      <c r="J18" s="620">
        <v>3</v>
      </c>
      <c r="K18" s="409">
        <v>10</v>
      </c>
      <c r="L18" s="410">
        <v>6</v>
      </c>
    </row>
    <row r="19" spans="1:12">
      <c r="A19" s="937" t="s">
        <v>269</v>
      </c>
      <c r="B19" s="938"/>
      <c r="C19" s="421">
        <f>C8+C14+C15+C16+C17+C18</f>
        <v>2748</v>
      </c>
      <c r="D19" s="412">
        <f t="shared" ref="D19:L19" si="0">D8+D14+D15+D16+D17+D18</f>
        <v>1432</v>
      </c>
      <c r="E19" s="421">
        <f t="shared" si="0"/>
        <v>1074</v>
      </c>
      <c r="F19" s="621">
        <f t="shared" si="0"/>
        <v>575</v>
      </c>
      <c r="G19" s="411">
        <f t="shared" si="0"/>
        <v>869</v>
      </c>
      <c r="H19" s="412">
        <f t="shared" si="0"/>
        <v>485</v>
      </c>
      <c r="I19" s="421">
        <f t="shared" si="0"/>
        <v>453</v>
      </c>
      <c r="J19" s="621">
        <f t="shared" si="0"/>
        <v>165</v>
      </c>
      <c r="K19" s="411">
        <f t="shared" si="0"/>
        <v>979</v>
      </c>
      <c r="L19" s="412">
        <f t="shared" si="0"/>
        <v>532</v>
      </c>
    </row>
    <row r="20" spans="1:12" ht="13.5" thickBot="1">
      <c r="A20" s="939" t="s">
        <v>270</v>
      </c>
      <c r="B20" s="940"/>
      <c r="C20" s="422">
        <f t="shared" ref="C20" si="1">C19/$C$19*100</f>
        <v>100</v>
      </c>
      <c r="D20" s="414">
        <f>D19/C19*100</f>
        <v>52.110625909752549</v>
      </c>
      <c r="E20" s="422">
        <f>E19/$C$19*100</f>
        <v>39.082969432314414</v>
      </c>
      <c r="F20" s="622">
        <f>F19/$D$19*100</f>
        <v>40.153631284916202</v>
      </c>
      <c r="G20" s="413">
        <f t="shared" ref="G20:K20" si="2">G19/$C$19*100</f>
        <v>31.622998544395927</v>
      </c>
      <c r="H20" s="414">
        <f>H19/$D$19*100</f>
        <v>33.868715083798882</v>
      </c>
      <c r="I20" s="422">
        <f t="shared" si="2"/>
        <v>16.484716157205241</v>
      </c>
      <c r="J20" s="622">
        <f>J19/$D$19*100</f>
        <v>11.522346368715084</v>
      </c>
      <c r="K20" s="413">
        <f t="shared" si="2"/>
        <v>35.625909752547308</v>
      </c>
      <c r="L20" s="414">
        <f>L19/$D$19*100</f>
        <v>37.150837988826815</v>
      </c>
    </row>
    <row r="21" spans="1:12" ht="5.25" customHeight="1">
      <c r="A21" s="151"/>
      <c r="B21" s="151"/>
      <c r="C21" s="151"/>
    </row>
    <row r="22" spans="1:12">
      <c r="A22" s="911" t="s">
        <v>137</v>
      </c>
      <c r="B22" s="911"/>
      <c r="C22" s="151"/>
    </row>
    <row r="23" spans="1:12">
      <c r="A23" s="151"/>
      <c r="B23" s="151"/>
      <c r="C23" s="151"/>
    </row>
    <row r="24" spans="1:12">
      <c r="A24" s="151"/>
      <c r="B24" s="151"/>
      <c r="C24" s="151"/>
    </row>
    <row r="25" spans="1:12">
      <c r="A25" s="151"/>
      <c r="B25" s="151"/>
      <c r="C25" s="151"/>
    </row>
    <row r="26" spans="1:12">
      <c r="A26" s="151"/>
      <c r="B26" s="151"/>
      <c r="C26" s="151"/>
    </row>
    <row r="27" spans="1:12">
      <c r="A27" s="151"/>
      <c r="B27" s="151"/>
      <c r="C27" s="151"/>
    </row>
    <row r="28" spans="1:12">
      <c r="A28" s="151"/>
      <c r="B28" s="151"/>
      <c r="C28" s="151"/>
    </row>
    <row r="29" spans="1:12">
      <c r="A29" s="151"/>
      <c r="B29" s="151"/>
      <c r="C29" s="151"/>
    </row>
    <row r="30" spans="1:12">
      <c r="A30" s="151"/>
      <c r="B30" s="151"/>
      <c r="C30" s="151"/>
    </row>
    <row r="31" spans="1:12">
      <c r="A31" s="151"/>
      <c r="B31" s="151"/>
      <c r="C31" s="151"/>
    </row>
    <row r="32" spans="1:12">
      <c r="A32" s="151"/>
      <c r="B32" s="151"/>
      <c r="C32" s="151"/>
    </row>
    <row r="33" spans="1:3">
      <c r="A33" s="151"/>
      <c r="B33" s="151"/>
      <c r="C33" s="151"/>
    </row>
    <row r="34" spans="1:3">
      <c r="A34" s="151"/>
      <c r="B34" s="151"/>
      <c r="C34" s="151"/>
    </row>
    <row r="35" spans="1:3">
      <c r="A35" s="151"/>
      <c r="B35" s="151"/>
      <c r="C35" s="151"/>
    </row>
    <row r="36" spans="1:3">
      <c r="A36" s="151"/>
      <c r="B36" s="151"/>
      <c r="C36" s="151"/>
    </row>
    <row r="37" spans="1:3">
      <c r="A37" s="151"/>
      <c r="B37" s="151"/>
      <c r="C37" s="151"/>
    </row>
    <row r="38" spans="1:3">
      <c r="A38" s="151"/>
      <c r="B38" s="151"/>
      <c r="C38" s="151"/>
    </row>
    <row r="39" spans="1:3">
      <c r="A39" s="151"/>
      <c r="B39" s="151"/>
      <c r="C39" s="151"/>
    </row>
    <row r="40" spans="1:3">
      <c r="A40" s="151"/>
      <c r="B40" s="151"/>
      <c r="C40" s="151"/>
    </row>
    <row r="41" spans="1:3">
      <c r="A41" s="151"/>
      <c r="B41" s="151"/>
      <c r="C41" s="151"/>
    </row>
    <row r="42" spans="1:3">
      <c r="A42" s="151"/>
      <c r="B42" s="151"/>
      <c r="C42" s="151"/>
    </row>
    <row r="43" spans="1:3">
      <c r="A43" s="151"/>
      <c r="B43" s="151"/>
      <c r="C43" s="151"/>
    </row>
    <row r="44" spans="1:3">
      <c r="A44" s="151"/>
      <c r="B44" s="151"/>
      <c r="C44" s="151"/>
    </row>
    <row r="45" spans="1:3">
      <c r="A45" s="151"/>
      <c r="B45" s="151"/>
      <c r="C45" s="151"/>
    </row>
  </sheetData>
  <mergeCells count="19">
    <mergeCell ref="A20:B20"/>
    <mergeCell ref="A15:B15"/>
    <mergeCell ref="A16:B16"/>
    <mergeCell ref="A22:B22"/>
    <mergeCell ref="A3:L3"/>
    <mergeCell ref="K6:L6"/>
    <mergeCell ref="A8:B8"/>
    <mergeCell ref="A9:A13"/>
    <mergeCell ref="A14:B14"/>
    <mergeCell ref="A5:B7"/>
    <mergeCell ref="C5:C7"/>
    <mergeCell ref="D5:D7"/>
    <mergeCell ref="E5:L5"/>
    <mergeCell ref="E6:F6"/>
    <mergeCell ref="G6:H6"/>
    <mergeCell ref="I6:J6"/>
    <mergeCell ref="A17:B17"/>
    <mergeCell ref="A18:B18"/>
    <mergeCell ref="A19:B19"/>
  </mergeCells>
  <pageMargins left="0.25" right="0.25" top="0.75" bottom="0.75" header="0.3" footer="0.3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/>
  <dimension ref="A1:I45"/>
  <sheetViews>
    <sheetView showGridLines="0" zoomScaleNormal="100" workbookViewId="0">
      <selection activeCell="J20" sqref="J20"/>
    </sheetView>
  </sheetViews>
  <sheetFormatPr defaultRowHeight="12.75"/>
  <cols>
    <col min="1" max="1" width="42.7109375" customWidth="1"/>
    <col min="2" max="2" width="12.42578125" customWidth="1"/>
    <col min="3" max="3" width="11" customWidth="1"/>
    <col min="4" max="4" width="11.42578125" customWidth="1"/>
    <col min="5" max="5" width="11.5703125" customWidth="1"/>
    <col min="6" max="6" width="11.7109375" customWidth="1"/>
    <col min="7" max="7" width="11.28515625" customWidth="1"/>
  </cols>
  <sheetData>
    <row r="1" spans="1:9" ht="15">
      <c r="F1" s="776" t="s">
        <v>138</v>
      </c>
      <c r="G1" s="776"/>
    </row>
    <row r="2" spans="1:9" ht="9" customHeight="1">
      <c r="A2" s="955"/>
      <c r="B2" s="955"/>
      <c r="C2" s="955"/>
      <c r="D2" s="955"/>
      <c r="E2" s="955"/>
      <c r="F2" s="955"/>
      <c r="G2" s="955"/>
    </row>
    <row r="3" spans="1:9" s="146" customFormat="1" ht="30" customHeight="1">
      <c r="A3" s="956" t="s">
        <v>341</v>
      </c>
      <c r="B3" s="956"/>
      <c r="C3" s="956"/>
      <c r="D3" s="956"/>
      <c r="E3" s="956"/>
      <c r="F3" s="956"/>
      <c r="G3" s="956"/>
    </row>
    <row r="4" spans="1:9" s="146" customFormat="1" ht="11.25" customHeight="1" thickBot="1">
      <c r="A4" s="776" t="s">
        <v>43</v>
      </c>
      <c r="B4" s="776"/>
      <c r="C4" s="776"/>
      <c r="D4" s="776"/>
      <c r="E4" s="776"/>
      <c r="F4" s="776"/>
      <c r="G4" s="776"/>
    </row>
    <row r="5" spans="1:9" ht="17.25" customHeight="1" thickTop="1" thickBot="1">
      <c r="A5" s="148"/>
      <c r="B5" s="793" t="s">
        <v>251</v>
      </c>
      <c r="C5" s="791"/>
      <c r="D5" s="791"/>
      <c r="E5" s="791"/>
      <c r="F5" s="791"/>
      <c r="G5" s="792"/>
    </row>
    <row r="6" spans="1:9" ht="15.75" customHeight="1" thickTop="1" thickBot="1">
      <c r="A6" s="149"/>
      <c r="B6" s="952" t="s">
        <v>342</v>
      </c>
      <c r="C6" s="953"/>
      <c r="D6" s="954" t="s">
        <v>305</v>
      </c>
      <c r="E6" s="953"/>
      <c r="F6" s="954" t="s">
        <v>343</v>
      </c>
      <c r="G6" s="953"/>
    </row>
    <row r="7" spans="1:9" ht="16.5" customHeight="1" thickTop="1">
      <c r="A7" s="150" t="s">
        <v>139</v>
      </c>
      <c r="B7" s="943" t="s">
        <v>140</v>
      </c>
      <c r="C7" s="941" t="s">
        <v>141</v>
      </c>
      <c r="D7" s="947" t="s">
        <v>142</v>
      </c>
      <c r="E7" s="950" t="s">
        <v>141</v>
      </c>
      <c r="F7" s="943" t="s">
        <v>140</v>
      </c>
      <c r="G7" s="941" t="s">
        <v>141</v>
      </c>
      <c r="I7" s="151"/>
    </row>
    <row r="8" spans="1:9" ht="13.5" thickBot="1">
      <c r="A8" s="152"/>
      <c r="B8" s="944"/>
      <c r="C8" s="942"/>
      <c r="D8" s="948"/>
      <c r="E8" s="942"/>
      <c r="F8" s="944"/>
      <c r="G8" s="942"/>
    </row>
    <row r="9" spans="1:9" ht="8.25" customHeight="1" thickBot="1">
      <c r="A9" s="646"/>
      <c r="B9" s="945"/>
      <c r="C9" s="946"/>
      <c r="D9" s="949"/>
      <c r="E9" s="951"/>
      <c r="F9" s="944"/>
      <c r="G9" s="942"/>
    </row>
    <row r="10" spans="1:9" ht="16.5" customHeight="1" thickTop="1" thickBot="1">
      <c r="A10" s="647" t="s">
        <v>143</v>
      </c>
      <c r="B10" s="690">
        <v>12.8</v>
      </c>
      <c r="C10" s="163">
        <f>B10/B26*100</f>
        <v>98.461538461538467</v>
      </c>
      <c r="D10" s="162">
        <v>10.9</v>
      </c>
      <c r="E10" s="164">
        <f>D10/$D$26*100</f>
        <v>94.782608695652186</v>
      </c>
      <c r="F10" s="162">
        <v>10.6</v>
      </c>
      <c r="G10" s="403">
        <f>F10/$F$26*100</f>
        <v>93.805309734513258</v>
      </c>
    </row>
    <row r="11" spans="1:9" ht="16.5" customHeight="1" thickTop="1">
      <c r="A11" s="648" t="s">
        <v>144</v>
      </c>
      <c r="B11" s="691">
        <v>17.399999999999999</v>
      </c>
      <c r="C11" s="400">
        <f>B11/B26*100</f>
        <v>133.84615384615384</v>
      </c>
      <c r="D11" s="399">
        <v>15.7</v>
      </c>
      <c r="E11" s="401">
        <f t="shared" ref="E11:E26" si="0">D11/$D$26*100</f>
        <v>136.52173913043478</v>
      </c>
      <c r="F11" s="399">
        <v>15.3</v>
      </c>
      <c r="G11" s="402">
        <f t="shared" ref="G11:G26" si="1">F11/$F$26*100</f>
        <v>135.39823008849555</v>
      </c>
    </row>
    <row r="12" spans="1:9" ht="15">
      <c r="A12" s="649" t="s">
        <v>145</v>
      </c>
      <c r="B12" s="692">
        <v>13.7</v>
      </c>
      <c r="C12" s="158">
        <f>B12/B26*100</f>
        <v>105.38461538461539</v>
      </c>
      <c r="D12" s="157">
        <v>12.4</v>
      </c>
      <c r="E12" s="155">
        <f t="shared" si="0"/>
        <v>107.82608695652173</v>
      </c>
      <c r="F12" s="157">
        <v>12.2</v>
      </c>
      <c r="G12" s="156">
        <f t="shared" si="1"/>
        <v>107.9646017699115</v>
      </c>
    </row>
    <row r="13" spans="1:9" ht="15">
      <c r="A13" s="649" t="s">
        <v>146</v>
      </c>
      <c r="B13" s="693">
        <v>15.1</v>
      </c>
      <c r="C13" s="154">
        <f>B13/B26*100</f>
        <v>116.15384615384615</v>
      </c>
      <c r="D13" s="153">
        <v>12.8</v>
      </c>
      <c r="E13" s="155">
        <f t="shared" si="0"/>
        <v>111.30434782608695</v>
      </c>
      <c r="F13" s="153">
        <v>12.6</v>
      </c>
      <c r="G13" s="156">
        <f t="shared" si="1"/>
        <v>111.50442477876106</v>
      </c>
    </row>
    <row r="14" spans="1:9" ht="15">
      <c r="A14" s="650" t="s">
        <v>147</v>
      </c>
      <c r="B14" s="692">
        <v>13.7</v>
      </c>
      <c r="C14" s="158">
        <f>B14/B26*100</f>
        <v>105.38461538461539</v>
      </c>
      <c r="D14" s="157">
        <v>12.1</v>
      </c>
      <c r="E14" s="155">
        <f t="shared" si="0"/>
        <v>105.21739130434781</v>
      </c>
      <c r="F14" s="157">
        <v>11.8</v>
      </c>
      <c r="G14" s="156">
        <f t="shared" si="1"/>
        <v>104.42477876106196</v>
      </c>
    </row>
    <row r="15" spans="1:9" ht="15">
      <c r="A15" s="651" t="s">
        <v>148</v>
      </c>
      <c r="B15" s="693">
        <v>11.2</v>
      </c>
      <c r="C15" s="154">
        <f>B15/B26*100</f>
        <v>86.153846153846146</v>
      </c>
      <c r="D15" s="153">
        <v>9.8000000000000007</v>
      </c>
      <c r="E15" s="155">
        <f t="shared" si="0"/>
        <v>85.217391304347828</v>
      </c>
      <c r="F15" s="153">
        <v>9.6</v>
      </c>
      <c r="G15" s="156">
        <f t="shared" si="1"/>
        <v>84.95575221238937</v>
      </c>
    </row>
    <row r="16" spans="1:9" ht="15">
      <c r="A16" s="651" t="s">
        <v>149</v>
      </c>
      <c r="B16" s="692">
        <v>10.9</v>
      </c>
      <c r="C16" s="158">
        <f>B16/B26*100</f>
        <v>83.846153846153854</v>
      </c>
      <c r="D16" s="157">
        <v>10</v>
      </c>
      <c r="E16" s="155">
        <f t="shared" si="0"/>
        <v>86.956521739130437</v>
      </c>
      <c r="F16" s="157">
        <v>9.8000000000000007</v>
      </c>
      <c r="G16" s="156">
        <f t="shared" si="1"/>
        <v>86.725663716814154</v>
      </c>
    </row>
    <row r="17" spans="1:7" ht="15">
      <c r="A17" s="649" t="s">
        <v>150</v>
      </c>
      <c r="B17" s="693">
        <v>13.8</v>
      </c>
      <c r="C17" s="154">
        <f>B17/B26*100</f>
        <v>106.15384615384616</v>
      </c>
      <c r="D17" s="153">
        <v>12</v>
      </c>
      <c r="E17" s="155">
        <f t="shared" si="0"/>
        <v>104.34782608695652</v>
      </c>
      <c r="F17" s="153">
        <v>11.7</v>
      </c>
      <c r="G17" s="156">
        <f t="shared" si="1"/>
        <v>103.53982300884954</v>
      </c>
    </row>
    <row r="18" spans="1:7" ht="15">
      <c r="A18" s="650" t="s">
        <v>151</v>
      </c>
      <c r="B18" s="692">
        <v>15.6</v>
      </c>
      <c r="C18" s="158">
        <f>B18/B26*100</f>
        <v>120</v>
      </c>
      <c r="D18" s="157">
        <v>14.3</v>
      </c>
      <c r="E18" s="155">
        <f t="shared" si="0"/>
        <v>124.34782608695653</v>
      </c>
      <c r="F18" s="157">
        <v>14.2</v>
      </c>
      <c r="G18" s="156">
        <f t="shared" si="1"/>
        <v>125.66371681415929</v>
      </c>
    </row>
    <row r="19" spans="1:7" ht="15">
      <c r="A19" s="651" t="s">
        <v>152</v>
      </c>
      <c r="B19" s="693">
        <v>14.5</v>
      </c>
      <c r="C19" s="154">
        <f>B19/B26*100</f>
        <v>111.53846153846155</v>
      </c>
      <c r="D19" s="153">
        <v>13.1</v>
      </c>
      <c r="E19" s="155">
        <f t="shared" si="0"/>
        <v>113.91304347826086</v>
      </c>
      <c r="F19" s="153">
        <v>12.8</v>
      </c>
      <c r="G19" s="156">
        <f t="shared" si="1"/>
        <v>113.27433628318585</v>
      </c>
    </row>
    <row r="20" spans="1:7" ht="15">
      <c r="A20" s="651" t="s">
        <v>153</v>
      </c>
      <c r="B20" s="692">
        <v>12.9</v>
      </c>
      <c r="C20" s="158">
        <f>B20/B26*100</f>
        <v>99.230769230769226</v>
      </c>
      <c r="D20" s="157">
        <v>11.2</v>
      </c>
      <c r="E20" s="155">
        <f t="shared" si="0"/>
        <v>97.391304347826079</v>
      </c>
      <c r="F20" s="157">
        <v>11.1</v>
      </c>
      <c r="G20" s="156">
        <f t="shared" si="1"/>
        <v>98.230088495575203</v>
      </c>
    </row>
    <row r="21" spans="1:7" ht="15">
      <c r="A21" s="649" t="s">
        <v>154</v>
      </c>
      <c r="B21" s="693">
        <v>11</v>
      </c>
      <c r="C21" s="154">
        <f>B21/B26*100</f>
        <v>84.615384615384613</v>
      </c>
      <c r="D21" s="153">
        <v>9.8000000000000007</v>
      </c>
      <c r="E21" s="155">
        <f t="shared" si="0"/>
        <v>85.217391304347828</v>
      </c>
      <c r="F21" s="153">
        <v>9.6</v>
      </c>
      <c r="G21" s="156">
        <f t="shared" si="1"/>
        <v>84.95575221238937</v>
      </c>
    </row>
    <row r="22" spans="1:7" ht="15">
      <c r="A22" s="649" t="s">
        <v>155</v>
      </c>
      <c r="B22" s="692">
        <v>15.8</v>
      </c>
      <c r="C22" s="158">
        <f>B22/B26*100</f>
        <v>121.53846153846155</v>
      </c>
      <c r="D22" s="157">
        <v>14.3</v>
      </c>
      <c r="E22" s="155">
        <f t="shared" si="0"/>
        <v>124.34782608695653</v>
      </c>
      <c r="F22" s="157">
        <v>13.9</v>
      </c>
      <c r="G22" s="156">
        <f t="shared" si="1"/>
        <v>123.00884955752211</v>
      </c>
    </row>
    <row r="23" spans="1:7" ht="15">
      <c r="A23" s="649" t="s">
        <v>156</v>
      </c>
      <c r="B23" s="693">
        <v>20.6</v>
      </c>
      <c r="C23" s="154">
        <f>B23/B26*100</f>
        <v>158.46153846153848</v>
      </c>
      <c r="D23" s="153">
        <v>18.2</v>
      </c>
      <c r="E23" s="155">
        <f t="shared" si="0"/>
        <v>158.26086956521738</v>
      </c>
      <c r="F23" s="153">
        <v>18.100000000000001</v>
      </c>
      <c r="G23" s="156">
        <f t="shared" si="1"/>
        <v>160.17699115044249</v>
      </c>
    </row>
    <row r="24" spans="1:7" ht="15">
      <c r="A24" s="649" t="s">
        <v>157</v>
      </c>
      <c r="B24" s="693">
        <v>9.3000000000000007</v>
      </c>
      <c r="C24" s="154">
        <f>B24/B26*100</f>
        <v>71.538461538461533</v>
      </c>
      <c r="D24" s="153">
        <v>7.9</v>
      </c>
      <c r="E24" s="155">
        <f t="shared" si="0"/>
        <v>68.695652173913047</v>
      </c>
      <c r="F24" s="153">
        <v>7.7</v>
      </c>
      <c r="G24" s="156">
        <f t="shared" si="1"/>
        <v>68.141592920353972</v>
      </c>
    </row>
    <row r="25" spans="1:7" ht="15.75" thickBot="1">
      <c r="A25" s="652" t="s">
        <v>158</v>
      </c>
      <c r="B25" s="692">
        <v>17</v>
      </c>
      <c r="C25" s="158">
        <f>B25/B26*100</f>
        <v>130.76923076923077</v>
      </c>
      <c r="D25" s="159">
        <v>15.2</v>
      </c>
      <c r="E25" s="160">
        <f t="shared" si="0"/>
        <v>132.17391304347825</v>
      </c>
      <c r="F25" s="159">
        <v>15.1</v>
      </c>
      <c r="G25" s="161">
        <f t="shared" si="1"/>
        <v>133.62831858407077</v>
      </c>
    </row>
    <row r="26" spans="1:7" ht="16.5" thickTop="1" thickBot="1">
      <c r="A26" s="647" t="s">
        <v>159</v>
      </c>
      <c r="B26" s="690">
        <v>13</v>
      </c>
      <c r="C26" s="163">
        <v>100</v>
      </c>
      <c r="D26" s="162">
        <v>11.5</v>
      </c>
      <c r="E26" s="164">
        <f t="shared" si="0"/>
        <v>100</v>
      </c>
      <c r="F26" s="162">
        <v>11.3</v>
      </c>
      <c r="G26" s="163">
        <f t="shared" si="1"/>
        <v>100</v>
      </c>
    </row>
    <row r="27" spans="1:7" ht="9" customHeight="1" thickTop="1">
      <c r="A27" s="165"/>
      <c r="B27" s="166"/>
      <c r="C27" s="167"/>
      <c r="D27" s="167"/>
      <c r="E27" s="167"/>
      <c r="F27" s="167"/>
      <c r="G27" s="167"/>
    </row>
    <row r="28" spans="1:7">
      <c r="A28" s="107" t="s">
        <v>160</v>
      </c>
      <c r="B28" s="151"/>
      <c r="D28" s="107"/>
      <c r="E28" s="107"/>
      <c r="F28" s="107"/>
      <c r="G28" s="107"/>
    </row>
    <row r="29" spans="1:7">
      <c r="A29" s="168"/>
      <c r="B29" s="704"/>
      <c r="C29" s="2"/>
      <c r="D29" s="2"/>
      <c r="E29" s="2"/>
      <c r="F29" s="2"/>
      <c r="G29" s="2"/>
    </row>
    <row r="30" spans="1:7">
      <c r="A30" s="107"/>
      <c r="B30" s="709"/>
      <c r="C30" s="107"/>
      <c r="D30" s="107"/>
      <c r="E30" s="107"/>
      <c r="F30" s="107"/>
      <c r="G30" s="107"/>
    </row>
    <row r="31" spans="1:7" s="169" customFormat="1">
      <c r="A31"/>
      <c r="B31" s="151"/>
      <c r="C31"/>
      <c r="D31"/>
      <c r="E31"/>
      <c r="F31"/>
      <c r="G31"/>
    </row>
    <row r="32" spans="1:7">
      <c r="A32" s="107"/>
      <c r="B32" s="151"/>
    </row>
    <row r="33" spans="1:2">
      <c r="A33" s="107"/>
      <c r="B33" s="151"/>
    </row>
    <row r="34" spans="1:2">
      <c r="B34" s="151"/>
    </row>
    <row r="35" spans="1:2">
      <c r="B35" s="151"/>
    </row>
    <row r="36" spans="1:2">
      <c r="B36" s="151"/>
    </row>
    <row r="37" spans="1:2">
      <c r="B37" s="151"/>
    </row>
    <row r="38" spans="1:2">
      <c r="B38" s="151"/>
    </row>
    <row r="39" spans="1:2">
      <c r="B39" s="151"/>
    </row>
    <row r="40" spans="1:2">
      <c r="B40" s="151"/>
    </row>
    <row r="41" spans="1:2">
      <c r="B41" s="151"/>
    </row>
    <row r="42" spans="1:2">
      <c r="B42" s="151"/>
    </row>
    <row r="43" spans="1:2">
      <c r="B43" s="151"/>
    </row>
    <row r="44" spans="1:2">
      <c r="B44" s="151"/>
    </row>
    <row r="45" spans="1:2">
      <c r="B45" s="151"/>
    </row>
  </sheetData>
  <mergeCells count="14">
    <mergeCell ref="B6:C6"/>
    <mergeCell ref="D6:E6"/>
    <mergeCell ref="F6:G6"/>
    <mergeCell ref="A2:G2"/>
    <mergeCell ref="F1:G1"/>
    <mergeCell ref="A3:G3"/>
    <mergeCell ref="A4:G4"/>
    <mergeCell ref="B5:G5"/>
    <mergeCell ref="G7:G9"/>
    <mergeCell ref="B7:B9"/>
    <mergeCell ref="C7:C9"/>
    <mergeCell ref="D7:D9"/>
    <mergeCell ref="E7:E9"/>
    <mergeCell ref="F7:F9"/>
  </mergeCells>
  <phoneticPr fontId="41" type="noConversion"/>
  <printOptions horizontalCentered="1" verticalCentered="1" gridLinesSet="0"/>
  <pageMargins left="0.59055118110236227" right="0.59055118110236227" top="0.59055118110236227" bottom="0.59055118110236227" header="0.11811023622047245" footer="0.11811023622047245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8"/>
  <dimension ref="A1:N59"/>
  <sheetViews>
    <sheetView showGridLines="0" zoomScaleNormal="100" workbookViewId="0">
      <selection activeCell="J12" sqref="J12"/>
    </sheetView>
  </sheetViews>
  <sheetFormatPr defaultRowHeight="12.75"/>
  <cols>
    <col min="1" max="1" width="33.7109375" customWidth="1"/>
    <col min="2" max="2" width="14" customWidth="1"/>
    <col min="3" max="3" width="14.42578125" customWidth="1"/>
    <col min="4" max="4" width="26.5703125" customWidth="1"/>
    <col min="5" max="5" width="23.5703125" customWidth="1"/>
    <col min="6" max="6" width="7" customWidth="1"/>
  </cols>
  <sheetData>
    <row r="1" spans="1:5" ht="15">
      <c r="E1" s="5" t="s">
        <v>161</v>
      </c>
    </row>
    <row r="2" spans="1:5" ht="15" customHeight="1">
      <c r="A2" s="957" t="s">
        <v>162</v>
      </c>
      <c r="B2" s="957"/>
      <c r="C2" s="957"/>
      <c r="D2" s="957"/>
      <c r="E2" s="957"/>
    </row>
    <row r="3" spans="1:5" ht="12.75" customHeight="1">
      <c r="A3" s="957"/>
      <c r="B3" s="957"/>
      <c r="C3" s="957"/>
      <c r="D3" s="957"/>
      <c r="E3" s="957"/>
    </row>
    <row r="4" spans="1:5" ht="13.5" customHeight="1">
      <c r="A4" s="957" t="s">
        <v>365</v>
      </c>
      <c r="B4" s="957"/>
      <c r="C4" s="957"/>
      <c r="D4" s="957"/>
      <c r="E4" s="957"/>
    </row>
    <row r="5" spans="1:5" ht="8.25" customHeight="1">
      <c r="A5" s="42"/>
      <c r="B5" s="42"/>
      <c r="C5" s="42"/>
      <c r="D5" s="42"/>
    </row>
    <row r="6" spans="1:5" ht="9" customHeight="1" thickBot="1">
      <c r="D6" s="747"/>
    </row>
    <row r="7" spans="1:5" ht="12.75" customHeight="1">
      <c r="A7" s="889" t="s">
        <v>34</v>
      </c>
      <c r="B7" s="889" t="s">
        <v>163</v>
      </c>
      <c r="C7" s="958"/>
      <c r="D7" s="960" t="s">
        <v>314</v>
      </c>
      <c r="E7" s="960" t="s">
        <v>315</v>
      </c>
    </row>
    <row r="8" spans="1:5" ht="48.75" customHeight="1" thickBot="1">
      <c r="A8" s="891"/>
      <c r="B8" s="893"/>
      <c r="C8" s="959"/>
      <c r="D8" s="961"/>
      <c r="E8" s="961"/>
    </row>
    <row r="9" spans="1:5" ht="12.75" customHeight="1">
      <c r="A9" s="891"/>
      <c r="B9" s="963" t="s">
        <v>316</v>
      </c>
      <c r="C9" s="965" t="s">
        <v>317</v>
      </c>
      <c r="D9" s="961"/>
      <c r="E9" s="961"/>
    </row>
    <row r="10" spans="1:5" ht="2.25" customHeight="1" thickBot="1">
      <c r="A10" s="891"/>
      <c r="B10" s="964"/>
      <c r="C10" s="959"/>
      <c r="D10" s="962"/>
      <c r="E10" s="962"/>
    </row>
    <row r="11" spans="1:5" ht="17.25" customHeight="1" thickBot="1">
      <c r="A11" s="170" t="s">
        <v>164</v>
      </c>
      <c r="B11" s="210">
        <v>33999</v>
      </c>
      <c r="C11" s="172">
        <v>27607</v>
      </c>
      <c r="D11" s="173">
        <f t="shared" ref="D11:D45" si="0">C11-B11</f>
        <v>-6392</v>
      </c>
      <c r="E11" s="211">
        <f>C11/B11*100</f>
        <v>81.199447042560081</v>
      </c>
    </row>
    <row r="12" spans="1:5" ht="15">
      <c r="A12" s="174" t="s">
        <v>14</v>
      </c>
      <c r="B12" s="175">
        <v>3824</v>
      </c>
      <c r="C12" s="176">
        <v>2777</v>
      </c>
      <c r="D12" s="175">
        <f t="shared" si="0"/>
        <v>-1047</v>
      </c>
      <c r="E12" s="177">
        <f t="shared" ref="E12:E46" si="1">C12/B12*100</f>
        <v>72.620292887029294</v>
      </c>
    </row>
    <row r="13" spans="1:5" ht="15">
      <c r="A13" s="178" t="s">
        <v>17</v>
      </c>
      <c r="B13" s="179">
        <v>3788</v>
      </c>
      <c r="C13" s="180">
        <v>2969</v>
      </c>
      <c r="D13" s="179">
        <f t="shared" si="0"/>
        <v>-819</v>
      </c>
      <c r="E13" s="181">
        <f t="shared" si="1"/>
        <v>78.37909186906019</v>
      </c>
    </row>
    <row r="14" spans="1:5" ht="15">
      <c r="A14" s="182" t="s">
        <v>2</v>
      </c>
      <c r="B14" s="179">
        <v>3273</v>
      </c>
      <c r="C14" s="180">
        <v>2512</v>
      </c>
      <c r="D14" s="179">
        <f t="shared" si="0"/>
        <v>-761</v>
      </c>
      <c r="E14" s="181">
        <f t="shared" si="1"/>
        <v>76.749159792239539</v>
      </c>
    </row>
    <row r="15" spans="1:5" ht="15">
      <c r="A15" s="182" t="s">
        <v>18</v>
      </c>
      <c r="B15" s="179">
        <v>3763</v>
      </c>
      <c r="C15" s="180">
        <v>3115</v>
      </c>
      <c r="D15" s="175">
        <f t="shared" si="0"/>
        <v>-648</v>
      </c>
      <c r="E15" s="183">
        <f t="shared" si="1"/>
        <v>82.779697050225892</v>
      </c>
    </row>
    <row r="16" spans="1:5" ht="15">
      <c r="A16" s="178" t="s">
        <v>19</v>
      </c>
      <c r="B16" s="179">
        <v>2819</v>
      </c>
      <c r="C16" s="180">
        <v>2137</v>
      </c>
      <c r="D16" s="179">
        <f t="shared" si="0"/>
        <v>-682</v>
      </c>
      <c r="E16" s="181">
        <f t="shared" si="1"/>
        <v>75.807023767293373</v>
      </c>
    </row>
    <row r="17" spans="1:5" ht="15">
      <c r="A17" s="178" t="s">
        <v>22</v>
      </c>
      <c r="B17" s="179">
        <v>3912</v>
      </c>
      <c r="C17" s="180">
        <v>3159</v>
      </c>
      <c r="D17" s="179">
        <f t="shared" si="0"/>
        <v>-753</v>
      </c>
      <c r="E17" s="181">
        <f t="shared" si="1"/>
        <v>80.751533742331276</v>
      </c>
    </row>
    <row r="18" spans="1:5" ht="15">
      <c r="A18" s="178" t="s">
        <v>23</v>
      </c>
      <c r="B18" s="179">
        <v>3866</v>
      </c>
      <c r="C18" s="180">
        <v>3334</v>
      </c>
      <c r="D18" s="179">
        <f t="shared" si="0"/>
        <v>-532</v>
      </c>
      <c r="E18" s="183">
        <f t="shared" si="1"/>
        <v>86.239006725297457</v>
      </c>
    </row>
    <row r="19" spans="1:5" ht="15">
      <c r="A19" s="178" t="s">
        <v>13</v>
      </c>
      <c r="B19" s="179">
        <v>4631</v>
      </c>
      <c r="C19" s="180">
        <v>3956</v>
      </c>
      <c r="D19" s="179">
        <f t="shared" si="0"/>
        <v>-675</v>
      </c>
      <c r="E19" s="181">
        <f t="shared" si="1"/>
        <v>85.42431440293673</v>
      </c>
    </row>
    <row r="20" spans="1:5" ht="15.75" thickBot="1">
      <c r="A20" s="184" t="s">
        <v>28</v>
      </c>
      <c r="B20" s="185">
        <v>4123</v>
      </c>
      <c r="C20" s="186">
        <v>3648</v>
      </c>
      <c r="D20" s="175">
        <f t="shared" si="0"/>
        <v>-475</v>
      </c>
      <c r="E20" s="187">
        <f t="shared" si="1"/>
        <v>88.47926267281106</v>
      </c>
    </row>
    <row r="21" spans="1:5" ht="15.75" thickBot="1">
      <c r="A21" s="188" t="s">
        <v>40</v>
      </c>
      <c r="B21" s="217">
        <v>23419</v>
      </c>
      <c r="C21" s="189">
        <v>20319</v>
      </c>
      <c r="D21" s="217">
        <f t="shared" si="0"/>
        <v>-3100</v>
      </c>
      <c r="E21" s="211">
        <f t="shared" si="1"/>
        <v>86.762884837098085</v>
      </c>
    </row>
    <row r="22" spans="1:5" ht="15">
      <c r="A22" s="174" t="s">
        <v>1</v>
      </c>
      <c r="B22" s="175">
        <v>4543</v>
      </c>
      <c r="C22" s="176">
        <v>4156</v>
      </c>
      <c r="D22" s="175">
        <f t="shared" si="0"/>
        <v>-387</v>
      </c>
      <c r="E22" s="177">
        <f t="shared" si="1"/>
        <v>91.481399955976229</v>
      </c>
    </row>
    <row r="23" spans="1:5" ht="15">
      <c r="A23" s="178" t="s">
        <v>16</v>
      </c>
      <c r="B23" s="179">
        <v>3186</v>
      </c>
      <c r="C23" s="180">
        <v>2641</v>
      </c>
      <c r="D23" s="179">
        <f t="shared" si="0"/>
        <v>-545</v>
      </c>
      <c r="E23" s="181">
        <f t="shared" si="1"/>
        <v>82.893910860012554</v>
      </c>
    </row>
    <row r="24" spans="1:5" ht="15">
      <c r="A24" s="182" t="s">
        <v>3</v>
      </c>
      <c r="B24" s="179">
        <v>4920</v>
      </c>
      <c r="C24" s="180">
        <v>4281</v>
      </c>
      <c r="D24" s="179">
        <f t="shared" si="0"/>
        <v>-639</v>
      </c>
      <c r="E24" s="183">
        <f t="shared" si="1"/>
        <v>87.012195121951223</v>
      </c>
    </row>
    <row r="25" spans="1:5" ht="15">
      <c r="A25" s="190" t="s">
        <v>21</v>
      </c>
      <c r="B25" s="185">
        <v>3567</v>
      </c>
      <c r="C25" s="186">
        <v>3079</v>
      </c>
      <c r="D25" s="175">
        <f t="shared" si="0"/>
        <v>-488</v>
      </c>
      <c r="E25" s="181">
        <f t="shared" si="1"/>
        <v>86.319035604149136</v>
      </c>
    </row>
    <row r="26" spans="1:5" ht="15">
      <c r="A26" s="178" t="s">
        <v>4</v>
      </c>
      <c r="B26" s="179">
        <v>4088</v>
      </c>
      <c r="C26" s="180">
        <v>3362</v>
      </c>
      <c r="D26" s="179">
        <f t="shared" si="0"/>
        <v>-726</v>
      </c>
      <c r="E26" s="183">
        <f t="shared" si="1"/>
        <v>82.240704500978481</v>
      </c>
    </row>
    <row r="27" spans="1:5" ht="15.75" thickBot="1">
      <c r="A27" s="191" t="s">
        <v>7</v>
      </c>
      <c r="B27" s="192">
        <v>3115</v>
      </c>
      <c r="C27" s="193">
        <v>2800</v>
      </c>
      <c r="D27" s="179">
        <f t="shared" si="0"/>
        <v>-315</v>
      </c>
      <c r="E27" s="181">
        <f t="shared" si="1"/>
        <v>89.887640449438194</v>
      </c>
    </row>
    <row r="28" spans="1:5" ht="15.75" thickBot="1">
      <c r="A28" s="194" t="s">
        <v>165</v>
      </c>
      <c r="B28" s="217">
        <v>44511</v>
      </c>
      <c r="C28" s="195">
        <v>36696</v>
      </c>
      <c r="D28" s="217">
        <f t="shared" si="0"/>
        <v>-7815</v>
      </c>
      <c r="E28" s="211">
        <f t="shared" si="1"/>
        <v>82.442542292916357</v>
      </c>
    </row>
    <row r="29" spans="1:5" ht="15">
      <c r="A29" s="178" t="s">
        <v>15</v>
      </c>
      <c r="B29" s="179">
        <v>6022</v>
      </c>
      <c r="C29" s="180">
        <v>4762</v>
      </c>
      <c r="D29" s="179">
        <f t="shared" si="0"/>
        <v>-1260</v>
      </c>
      <c r="E29" s="181">
        <f t="shared" si="1"/>
        <v>79.076718698106944</v>
      </c>
    </row>
    <row r="30" spans="1:5" ht="15">
      <c r="A30" s="174" t="s">
        <v>20</v>
      </c>
      <c r="B30" s="175">
        <v>14298</v>
      </c>
      <c r="C30" s="176">
        <v>12365</v>
      </c>
      <c r="D30" s="175">
        <f t="shared" si="0"/>
        <v>-1933</v>
      </c>
      <c r="E30" s="181">
        <f t="shared" si="1"/>
        <v>86.480626661071483</v>
      </c>
    </row>
    <row r="31" spans="1:5" ht="15">
      <c r="A31" s="184" t="s">
        <v>26</v>
      </c>
      <c r="B31" s="185">
        <v>7622</v>
      </c>
      <c r="C31" s="186">
        <v>6174</v>
      </c>
      <c r="D31" s="185">
        <f t="shared" si="0"/>
        <v>-1448</v>
      </c>
      <c r="E31" s="181">
        <f t="shared" si="1"/>
        <v>81.002361584885847</v>
      </c>
    </row>
    <row r="32" spans="1:5" ht="15">
      <c r="A32" s="178" t="s">
        <v>232</v>
      </c>
      <c r="B32" s="179">
        <v>4098</v>
      </c>
      <c r="C32" s="180">
        <v>3371</v>
      </c>
      <c r="D32" s="179">
        <f t="shared" si="0"/>
        <v>-727</v>
      </c>
      <c r="E32" s="375">
        <f t="shared" si="1"/>
        <v>82.259638848218643</v>
      </c>
    </row>
    <row r="33" spans="1:6" ht="15">
      <c r="A33" s="196" t="s">
        <v>233</v>
      </c>
      <c r="B33" s="175">
        <v>7523</v>
      </c>
      <c r="C33" s="176">
        <v>5800</v>
      </c>
      <c r="D33" s="175">
        <f t="shared" si="0"/>
        <v>-1723</v>
      </c>
      <c r="E33" s="375">
        <f t="shared" si="1"/>
        <v>77.096902831317294</v>
      </c>
    </row>
    <row r="34" spans="1:6" ht="15.75" thickBot="1">
      <c r="A34" s="178" t="s">
        <v>27</v>
      </c>
      <c r="B34" s="179">
        <v>4948</v>
      </c>
      <c r="C34" s="180">
        <v>4224</v>
      </c>
      <c r="D34" s="179">
        <f t="shared" si="0"/>
        <v>-724</v>
      </c>
      <c r="E34" s="183">
        <f t="shared" si="1"/>
        <v>85.367825383993534</v>
      </c>
    </row>
    <row r="35" spans="1:6" ht="15.75" thickBot="1">
      <c r="A35" s="197" t="s">
        <v>166</v>
      </c>
      <c r="B35" s="217">
        <v>27658</v>
      </c>
      <c r="C35" s="189">
        <v>21656</v>
      </c>
      <c r="D35" s="217">
        <f t="shared" si="0"/>
        <v>-6002</v>
      </c>
      <c r="E35" s="211">
        <f t="shared" si="1"/>
        <v>78.299226263648862</v>
      </c>
    </row>
    <row r="36" spans="1:6" ht="15">
      <c r="A36" s="174" t="s">
        <v>5</v>
      </c>
      <c r="B36" s="175">
        <v>2215</v>
      </c>
      <c r="C36" s="176">
        <v>1865</v>
      </c>
      <c r="D36" s="175">
        <f t="shared" si="0"/>
        <v>-350</v>
      </c>
      <c r="E36" s="177">
        <f t="shared" si="1"/>
        <v>84.198645598194133</v>
      </c>
    </row>
    <row r="37" spans="1:6" ht="15">
      <c r="A37" s="178" t="s">
        <v>24</v>
      </c>
      <c r="B37" s="179">
        <v>5881</v>
      </c>
      <c r="C37" s="180">
        <v>4455</v>
      </c>
      <c r="D37" s="179">
        <f t="shared" si="0"/>
        <v>-1426</v>
      </c>
      <c r="E37" s="181">
        <f t="shared" si="1"/>
        <v>75.752423057303176</v>
      </c>
    </row>
    <row r="38" spans="1:6" ht="15">
      <c r="A38" s="174" t="s">
        <v>6</v>
      </c>
      <c r="B38" s="175">
        <v>4284</v>
      </c>
      <c r="C38" s="176">
        <v>3033</v>
      </c>
      <c r="D38" s="175">
        <f t="shared" si="0"/>
        <v>-1251</v>
      </c>
      <c r="E38" s="183">
        <f t="shared" si="1"/>
        <v>70.798319327731093</v>
      </c>
    </row>
    <row r="39" spans="1:6" ht="15">
      <c r="A39" s="178" t="s">
        <v>25</v>
      </c>
      <c r="B39" s="179">
        <v>2571</v>
      </c>
      <c r="C39" s="180">
        <v>2132</v>
      </c>
      <c r="D39" s="179">
        <f>C39-B39</f>
        <v>-439</v>
      </c>
      <c r="E39" s="181">
        <f>C39/B39*100</f>
        <v>82.92493193309997</v>
      </c>
    </row>
    <row r="40" spans="1:6" ht="15">
      <c r="A40" s="178" t="s">
        <v>8</v>
      </c>
      <c r="B40" s="179">
        <v>2417</v>
      </c>
      <c r="C40" s="180">
        <v>1921</v>
      </c>
      <c r="D40" s="179">
        <f t="shared" si="0"/>
        <v>-496</v>
      </c>
      <c r="E40" s="181">
        <f t="shared" si="1"/>
        <v>79.478692594124951</v>
      </c>
    </row>
    <row r="41" spans="1:6" ht="15">
      <c r="A41" s="178" t="s">
        <v>9</v>
      </c>
      <c r="B41" s="179">
        <v>3759</v>
      </c>
      <c r="C41" s="180">
        <v>2850</v>
      </c>
      <c r="D41" s="179">
        <f t="shared" si="0"/>
        <v>-909</v>
      </c>
      <c r="E41" s="181">
        <f t="shared" si="1"/>
        <v>75.818036711891452</v>
      </c>
    </row>
    <row r="42" spans="1:6" ht="15">
      <c r="A42" s="178" t="s">
        <v>10</v>
      </c>
      <c r="B42" s="179">
        <v>3560</v>
      </c>
      <c r="C42" s="180">
        <v>2855</v>
      </c>
      <c r="D42" s="179">
        <f>C42-B42</f>
        <v>-705</v>
      </c>
      <c r="E42" s="181">
        <f>C42/B42*100</f>
        <v>80.196629213483149</v>
      </c>
    </row>
    <row r="43" spans="1:6" ht="15.75" thickBot="1">
      <c r="A43" s="196" t="s">
        <v>12</v>
      </c>
      <c r="B43" s="175">
        <v>2971</v>
      </c>
      <c r="C43" s="176">
        <v>2545</v>
      </c>
      <c r="D43" s="175">
        <f t="shared" si="0"/>
        <v>-426</v>
      </c>
      <c r="E43" s="187">
        <f t="shared" si="1"/>
        <v>85.661393470212062</v>
      </c>
    </row>
    <row r="44" spans="1:6" ht="15.75" thickBot="1">
      <c r="A44" s="197" t="s">
        <v>167</v>
      </c>
      <c r="B44" s="217">
        <v>18388</v>
      </c>
      <c r="C44" s="189">
        <v>15331</v>
      </c>
      <c r="D44" s="217">
        <f t="shared" si="0"/>
        <v>-3057</v>
      </c>
      <c r="E44" s="211">
        <f t="shared" si="1"/>
        <v>83.375027191646723</v>
      </c>
    </row>
    <row r="45" spans="1:6" ht="15.75" customHeight="1" thickBot="1">
      <c r="A45" s="198" t="s">
        <v>11</v>
      </c>
      <c r="B45" s="689">
        <v>18388</v>
      </c>
      <c r="C45" s="200">
        <v>15331</v>
      </c>
      <c r="D45" s="201">
        <f t="shared" si="0"/>
        <v>-3057</v>
      </c>
      <c r="E45" s="202">
        <f t="shared" si="1"/>
        <v>83.375027191646723</v>
      </c>
    </row>
    <row r="46" spans="1:6" ht="34.5" customHeight="1" thickBot="1">
      <c r="A46" s="203" t="s">
        <v>168</v>
      </c>
      <c r="B46" s="171">
        <v>147975</v>
      </c>
      <c r="C46" s="210">
        <v>121609</v>
      </c>
      <c r="D46" s="210">
        <f t="shared" ref="D46" si="2">D44+D35+D28+D21+D11</f>
        <v>-26366</v>
      </c>
      <c r="E46" s="211">
        <f t="shared" si="1"/>
        <v>82.182125359013341</v>
      </c>
    </row>
    <row r="47" spans="1:6" ht="15" customHeight="1">
      <c r="A47" s="2"/>
      <c r="B47" s="204"/>
      <c r="C47" s="205"/>
      <c r="D47" s="205"/>
    </row>
    <row r="48" spans="1:6" ht="21" customHeight="1">
      <c r="A48" s="1" t="s">
        <v>169</v>
      </c>
      <c r="C48" s="206"/>
      <c r="D48" s="206"/>
      <c r="F48" s="43"/>
    </row>
    <row r="49" spans="1:14" ht="23.25" customHeight="1"/>
    <row r="50" spans="1:14" ht="15" customHeight="1"/>
    <row r="57" spans="1:14">
      <c r="A57" s="1"/>
      <c r="B57" s="1"/>
      <c r="C57" s="207"/>
      <c r="D57" s="207"/>
    </row>
    <row r="59" spans="1:14" s="169" customFormat="1">
      <c r="A59"/>
      <c r="B59"/>
      <c r="C59"/>
      <c r="D59"/>
      <c r="E59"/>
      <c r="F59"/>
      <c r="G59"/>
      <c r="H59"/>
      <c r="I59"/>
      <c r="J59"/>
      <c r="K59"/>
      <c r="L59"/>
      <c r="M59"/>
      <c r="N59"/>
    </row>
  </sheetData>
  <mergeCells count="8">
    <mergeCell ref="A2:E3"/>
    <mergeCell ref="A4:E4"/>
    <mergeCell ref="A7:A10"/>
    <mergeCell ref="B7:C8"/>
    <mergeCell ref="D7:D10"/>
    <mergeCell ref="E7:E10"/>
    <mergeCell ref="B9:B10"/>
    <mergeCell ref="C9:C10"/>
  </mergeCells>
  <phoneticPr fontId="4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16</vt:i4>
      </vt:variant>
      <vt:variant>
        <vt:lpstr>Zakresy nazwane</vt:lpstr>
      </vt:variant>
      <vt:variant>
        <vt:i4>2</vt:i4>
      </vt:variant>
    </vt:vector>
  </HeadingPairs>
  <TitlesOfParts>
    <vt:vector size="18" baseType="lpstr">
      <vt:lpstr>Tabela 1 </vt:lpstr>
      <vt:lpstr>Tabela 2</vt:lpstr>
      <vt:lpstr>Tabela 3</vt:lpstr>
      <vt:lpstr>Tabela 4</vt:lpstr>
      <vt:lpstr>Tabela 5</vt:lpstr>
      <vt:lpstr>Tabela 5a</vt:lpstr>
      <vt:lpstr>Tabela 6</vt:lpstr>
      <vt:lpstr>Tabela 7</vt:lpstr>
      <vt:lpstr>Tabela 8</vt:lpstr>
      <vt:lpstr>Tabela 9</vt:lpstr>
      <vt:lpstr>Tabela 10</vt:lpstr>
      <vt:lpstr>Tabela 11</vt:lpstr>
      <vt:lpstr>Tabela 12</vt:lpstr>
      <vt:lpstr>Tabela 13</vt:lpstr>
      <vt:lpstr>Tabela 14</vt:lpstr>
      <vt:lpstr>Tabela 15</vt:lpstr>
      <vt:lpstr>'Tabela 2'!Obszar_wydruku</vt:lpstr>
      <vt:lpstr>'Tabela 5a'!Obszar_wydruku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Informacja sygnalna - sierpień 1995r</dc:title>
  <dc:creator>Wojewódzki Urząd pracy we Wroc</dc:creator>
  <cp:lastModifiedBy>Krystyna Soltys</cp:lastModifiedBy>
  <cp:lastPrinted>2014-11-27T09:16:25Z</cp:lastPrinted>
  <dcterms:created xsi:type="dcterms:W3CDTF">1999-08-03T15:46:10Z</dcterms:created>
  <dcterms:modified xsi:type="dcterms:W3CDTF">2014-11-27T13:40:20Z</dcterms:modified>
</cp:coreProperties>
</file>