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8-2025\Tabele inf_08_2025\"/>
    </mc:Choice>
  </mc:AlternateContent>
  <bookViews>
    <workbookView xWindow="71028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K11" i="41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J11" i="41" l="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<sst xmlns="http://schemas.openxmlformats.org/spreadsheetml/2006/main" count="430" uniqueCount="224">
  <si>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</si>
  <si>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</si>
  <si>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</si>
  <si>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</si>
  <si>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</si>
  <si>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</si>
  <si>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</si>
  <si>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</si>
  <si>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</si>
  <si>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</si>
  <si>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</si>
  <si>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</si>
  <si>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</si>
  <si>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</si>
  <si>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</si>
  <si>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</si>
  <si>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</si>
  <si>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</si>
  <si>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</si>
  <si>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</si>
  <si>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</si>
  <si>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</si>
  <si>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</si>
  <si>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</si>
  <si>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</si>
  <si>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</si>
  <si>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</si>
  <si>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</si>
  <si>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</si>
  <si>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</si>
  <si>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</si>
  <si>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</si>
  <si>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</si>
  <si>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</si>
  <si>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</si>
  <si>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</si>
  <si>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</si>
  <si>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</si>
  <si>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</si>
  <si>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</si>
  <si>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</si>
  <si>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</si>
  <si>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</si>
  <si>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</si>
  <si>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</si>
  <si>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</si>
  <si>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</si>
  <si>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</si>
  <si>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</si>
  <si>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</si>
  <si>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</si>
  <si>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</si>
  <si>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</si>
  <si>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</si>
  <si>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</si>
  <si>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</si>
  <si>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</si>
  <si>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</si>
  <si>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</si>
  <si>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</si>
  <si>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</si>
  <si>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</si>
  <si>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</si>
  <si>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</si>
  <si>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</si>
  <si>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</si>
  <si>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</si>
  <si>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</si>
  <si>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</si>
  <si>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</si>
  <si>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</si>
  <si>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</si>
  <si>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</si>
  <si>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</si>
  <si>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</si>
  <si>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</si>
  <si>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</si>
  <si>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</si>
  <si>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</si>
  <si>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</si>
  <si>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</si>
  <si>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</si>
  <si>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</si>
  <si>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</si>
  <si>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</si>
  <si>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</si>
  <si>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</si>
  <si>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</si>
  <si>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</si>
  <si>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</si>
  <si>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</si>
  <si>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</si>
  <si>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</si>
  <si>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</si>
  <si>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</si>
  <si>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</si>
  <si>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</si>
  <si>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</si>
  <si>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</si>
  <si>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</si>
  <si>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</si>
  <si>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</si>
  <si>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</si>
  <si>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</si>
  <si>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</si>
  <si>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</si>
  <si>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</si>
  <si>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</si>
  <si>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</si>
  <si>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</si>
  <si>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</si>
  <si>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</si>
  <si>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</si>
  <si>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</si>
  <si>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</si>
  <si>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</si>
  <si>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</si>
  <si>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</si>
  <si>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</si>
  <si>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</si>
  <si>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</si>
  <si>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</si>
  <si>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</si>
  <si>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</si>
  <si>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</si>
  <si>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</si>
  <si>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</si>
  <si>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</si>
  <si>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</si>
  <si>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</si>
  <si>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</si>
  <si>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</si>
  <si>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</si>
  <si>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</si>
  <si>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</si>
  <si>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</si>
  <si>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</si>
  <si>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</si>
  <si>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</si>
  <si>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</si>
  <si>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</si>
  <si>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</si>
  <si>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</si>
  <si>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</si>
  <si>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</si>
  <si>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</si>
  <si>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</si>
  <si>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</si>
  <si>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</si>
  <si>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</si>
  <si>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</si>
  <si>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</si>
  <si>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</si>
  <si>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</si>
  <si>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</si>
  <si>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</si>
  <si>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</si>
  <si>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</si>
  <si>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</si>
  <si>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</si>
  <si>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</si>
  <si>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</si>
  <si>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</si>
  <si>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</si>
  <si>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</si>
  <si>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</si>
  <si>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</si>
  <si>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</si>
  <si>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</si>
  <si>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</si>
  <si>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</si>
  <si>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</si>
  <si>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</si>
  <si>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</si>
  <si>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</si>
  <si>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</si>
  <si>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</si>
  <si>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</si>
  <si>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</si>
  <si>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</si>
  <si>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</si>
  <si>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</si>
  <si>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</si>
  <si>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</si>
  <si>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</si>
  <si>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</si>
  <si>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</si>
  <si>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</si>
  <si>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</si>
  <si>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</si>
  <si>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</si>
  <si>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</si>
  <si>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</si>
  <si>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</si>
  <si>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</si>
  <si>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</si>
  <si>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grudzień
2024</t>
  </si>
  <si>
    <t>wzrost/spadek
[+/-]  w porównaniu do grudnia  2024</t>
  </si>
  <si>
    <t>Tabela  5a.</t>
  </si>
  <si>
    <t xml:space="preserve">                               W związku z wejściem w życie, z dniem 1 czerwca 2025 r., ustawy o rynku pracy i służbach zatrudnienia, zmianie uległo sprawozdanie MRPiPS-01 ujęty w Programie badań statystyki publicznej na rok 2025 m.in. w części dotyczącej osób będących w szczególnej sytuacji na rynku pracy. </t>
  </si>
  <si>
    <t>31.07. 
2025</t>
  </si>
  <si>
    <t>lipiec 2025</t>
  </si>
  <si>
    <t>Liczba zarejestrowanych bezrobotnych w województwie dolnośląskim 
w sierpniu 2024 i 2025 r. w porównaniu z miesiącem poprzednim wg powiatów</t>
  </si>
  <si>
    <t>w sierpniu
2025</t>
  </si>
  <si>
    <t>w sierpniu</t>
  </si>
  <si>
    <t>/stan na
31.07.2024 = 100/</t>
  </si>
  <si>
    <t>/stan na
31.07.2025 = 100/</t>
  </si>
  <si>
    <t xml:space="preserve">Zestawienie porównawcze zmian poziomu bezrobocia w województwie dolnośląskim
w sierpniu 2024 i 2025 w porównaniu z miesiącem poprzednim w podziale na wybrabrane grupy </t>
  </si>
  <si>
    <t>w  sierpniu
2024</t>
  </si>
  <si>
    <t>/stan na 
31.07.2024 = 100/</t>
  </si>
  <si>
    <t>/stan na
31.07.2025= 100/</t>
  </si>
  <si>
    <t>31.08.
2024</t>
  </si>
  <si>
    <t>31.08. 
2025</t>
  </si>
  <si>
    <t>Udział % wybranych grup bezrobotnych w ogólnej liczbie bezrobotnych w województwie dolnośląskim w sierpniu 2025 r.</t>
  </si>
  <si>
    <t>Zestawienie porównawcze napływu i odpływu bezrobotnych w województwie dolnośląskim 
w grudniu 2024, sierpniu i rosnąco w roku 2025</t>
  </si>
  <si>
    <t>sierpień
2025</t>
  </si>
  <si>
    <t>styczeń - sierpień
2025</t>
  </si>
  <si>
    <t>Zestawienie liczby bezrobotnych objętych subsydiowanymi programami rynku pracy w województwie dolnośląskim w sierpniu 2025 roku
z uwzględnieniem wybranych grup znajdujących się w szczególnej sytuacji na rynku pracy.</t>
  </si>
  <si>
    <t>sierpień 2025</t>
  </si>
  <si>
    <t>Zestawienie liczby bezrobotnych objętych subsydiowanymi programami rynku pracy w województwie dolnośląskim w okresie styczeń - sierpień 2025 roku
z uwzględnieniem wybranych grup znajdujących się w szczególnej sytuacji na rynku pracy.</t>
  </si>
  <si>
    <t>styczeń - sierpień 2025</t>
  </si>
  <si>
    <t xml:space="preserve">Zestawienie porównawcze stopy bezrobocia według województw
 w lipcu i sierpniu 2025 roku </t>
  </si>
  <si>
    <t>Zestawienie porównawcze stopy bezrobocia w województwie dolnośląskim
 w lipcu i sierpniu 2025 r.</t>
  </si>
  <si>
    <t>Napływ bezrobotnych w woj. dolnośląskim według podregionów i powiatów
przypadający na 1 zgłoszone wolne miejsce pracy w sierpniu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</si>
</sst>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7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25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/>
    </xf>
    <xf numFmtId="0" fontId="29" fillId="0" borderId="0" xfId="0" applyFont="1" applyAlignment="1">
      <alignment vertical="top"/>
    </xf>
    <xf numFmtId="0" fontId="31" fillId="0" borderId="61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14" fontId="27" fillId="0" borderId="61" xfId="0" applyNumberFormat="1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FED0"/>
      <color rgb="FFFCF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35</xdr:row>
      <xdr:rowOff>7620</xdr:rowOff>
    </xdr:from>
    <xdr:to>
      <xdr:col>0</xdr:col>
      <xdr:colOff>716280</xdr:colOff>
      <xdr:row>35</xdr:row>
      <xdr:rowOff>236220</xdr:rowOff>
    </xdr:to>
    <xdr:sp macro="" textlink="">
      <xdr:nvSpPr>
        <xdr:cNvPr id="3" name="Prostokąt 2"/>
        <xdr:cNvSpPr/>
      </xdr:nvSpPr>
      <xdr:spPr>
        <a:xfrm>
          <a:off x="297180" y="7772400"/>
          <a:ext cx="419100" cy="2286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opLeftCell="A31" zoomScale="120" zoomScaleNormal="120" workbookViewId="0">
      <selection activeCell="G10" sqref="G10:G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07" t="s">
        <v>164</v>
      </c>
      <c r="B1" s="307"/>
      <c r="C1" s="307"/>
      <c r="D1" s="307"/>
      <c r="E1" s="307"/>
      <c r="F1" s="307"/>
      <c r="G1" s="307"/>
      <c r="H1" s="307"/>
      <c r="I1" s="307"/>
    </row>
    <row r="2" spans="1:14" ht="18" customHeight="1">
      <c r="A2" s="308" t="s">
        <v>202</v>
      </c>
      <c r="B2" s="309"/>
      <c r="C2" s="309"/>
      <c r="D2" s="309"/>
      <c r="E2" s="309"/>
      <c r="F2" s="309"/>
      <c r="G2" s="309"/>
      <c r="H2" s="309"/>
      <c r="I2" s="309"/>
    </row>
    <row r="3" spans="1:14" ht="16.5" customHeight="1">
      <c r="A3" s="309"/>
      <c r="B3" s="309"/>
      <c r="C3" s="309"/>
      <c r="D3" s="309"/>
      <c r="E3" s="309"/>
      <c r="F3" s="309"/>
      <c r="G3" s="309"/>
      <c r="H3" s="309"/>
      <c r="I3" s="309"/>
    </row>
    <row r="4" spans="1:14" ht="13.8" thickBot="1">
      <c r="A4" s="310"/>
      <c r="B4" s="310"/>
      <c r="C4" s="310"/>
      <c r="D4" s="310"/>
      <c r="E4" s="310"/>
      <c r="F4" s="310"/>
      <c r="G4" s="310"/>
      <c r="H4" s="310"/>
      <c r="I4" s="310"/>
      <c r="N4" t="s">
        <v>37</v>
      </c>
    </row>
    <row r="5" spans="1:14" ht="13.8" thickBot="1">
      <c r="A5" s="311" t="s">
        <v>31</v>
      </c>
      <c r="B5" s="314">
        <v>2024</v>
      </c>
      <c r="C5" s="314"/>
      <c r="D5" s="314"/>
      <c r="E5" s="315"/>
      <c r="F5" s="314">
        <v>2025</v>
      </c>
      <c r="G5" s="314"/>
      <c r="H5" s="314"/>
      <c r="I5" s="315"/>
    </row>
    <row r="6" spans="1:14" ht="15.6" customHeight="1">
      <c r="A6" s="312"/>
      <c r="B6" s="316" t="s">
        <v>29</v>
      </c>
      <c r="C6" s="317"/>
      <c r="D6" s="220" t="s">
        <v>170</v>
      </c>
      <c r="E6" s="222" t="s">
        <v>28</v>
      </c>
      <c r="F6" s="316" t="s">
        <v>29</v>
      </c>
      <c r="G6" s="317"/>
      <c r="H6" s="22" t="s">
        <v>170</v>
      </c>
      <c r="I6" s="23" t="s">
        <v>28</v>
      </c>
    </row>
    <row r="7" spans="1:14">
      <c r="A7" s="312"/>
      <c r="B7" s="318"/>
      <c r="C7" s="319"/>
      <c r="D7" s="221" t="s">
        <v>171</v>
      </c>
      <c r="E7" s="222" t="s">
        <v>204</v>
      </c>
      <c r="F7" s="318"/>
      <c r="G7" s="319"/>
      <c r="H7" s="24" t="s">
        <v>171</v>
      </c>
      <c r="I7" s="23" t="s">
        <v>204</v>
      </c>
    </row>
    <row r="8" spans="1:14" ht="11.4" customHeight="1" thickBot="1">
      <c r="A8" s="312"/>
      <c r="B8" s="320"/>
      <c r="C8" s="321"/>
      <c r="D8" s="221" t="s">
        <v>0</v>
      </c>
      <c r="E8" s="222" t="s">
        <v>192</v>
      </c>
      <c r="F8" s="320"/>
      <c r="G8" s="321"/>
      <c r="H8" s="24" t="s">
        <v>0</v>
      </c>
      <c r="I8" s="23" t="s">
        <v>195</v>
      </c>
    </row>
    <row r="9" spans="1:14" ht="34.799999999999997" thickBot="1">
      <c r="A9" s="313"/>
      <c r="B9" s="25">
        <v>45504</v>
      </c>
      <c r="C9" s="26">
        <v>45535</v>
      </c>
      <c r="D9" s="221" t="s">
        <v>203</v>
      </c>
      <c r="E9" s="222" t="s">
        <v>205</v>
      </c>
      <c r="F9" s="26">
        <v>45869</v>
      </c>
      <c r="G9" s="26">
        <v>45900</v>
      </c>
      <c r="H9" s="24" t="s">
        <v>203</v>
      </c>
      <c r="I9" s="23" t="s">
        <v>206</v>
      </c>
    </row>
    <row r="10" spans="1:14" ht="13.8" thickBot="1">
      <c r="A10" s="225" t="s">
        <v>34</v>
      </c>
      <c r="B10" s="226">
        <v>11031</v>
      </c>
      <c r="C10" s="226">
        <v>11127</v>
      </c>
      <c r="D10" s="227">
        <f>C10-B10</f>
        <v>96</v>
      </c>
      <c r="E10" s="228">
        <f>C10/B10*100</f>
        <v>100.87027468044603</v>
      </c>
      <c r="F10" s="226">
        <v>12199</v>
      </c>
      <c r="G10" s="226">
        <v>12420</v>
      </c>
      <c r="H10" s="230">
        <f>G10-F10</f>
        <v>221</v>
      </c>
      <c r="I10" s="231">
        <f t="shared" ref="I10:I32" si="0">G10/F10*100</f>
        <v>101.81162390359866</v>
      </c>
    </row>
    <row r="11" spans="1:14">
      <c r="A11" s="14" t="s">
        <v>14</v>
      </c>
      <c r="B11" s="80">
        <v>890</v>
      </c>
      <c r="C11" s="80">
        <v>900</v>
      </c>
      <c r="D11" s="81">
        <f>C11-B11</f>
        <v>10</v>
      </c>
      <c r="E11" s="82">
        <f t="shared" ref="E11:E45" si="1">C11/B11*100</f>
        <v>101.12359550561798</v>
      </c>
      <c r="F11" s="80">
        <v>1192</v>
      </c>
      <c r="G11" s="80">
        <v>1222</v>
      </c>
      <c r="H11" s="71">
        <f>G11-F11</f>
        <v>30</v>
      </c>
      <c r="I11" s="82">
        <f t="shared" si="0"/>
        <v>102.51677852348993</v>
      </c>
    </row>
    <row r="12" spans="1:14">
      <c r="A12" s="15" t="s">
        <v>17</v>
      </c>
      <c r="B12" s="83">
        <v>1561</v>
      </c>
      <c r="C12" s="83">
        <v>1578</v>
      </c>
      <c r="D12" s="72">
        <f>C12-B12</f>
        <v>17</v>
      </c>
      <c r="E12" s="84">
        <f t="shared" si="1"/>
        <v>101.08904548366431</v>
      </c>
      <c r="F12" s="83">
        <v>1684</v>
      </c>
      <c r="G12" s="83">
        <v>1719</v>
      </c>
      <c r="H12" s="72">
        <f>G12-F12</f>
        <v>35</v>
      </c>
      <c r="I12" s="84">
        <f t="shared" si="0"/>
        <v>102.07838479809976</v>
      </c>
    </row>
    <row r="13" spans="1:14">
      <c r="A13" s="16" t="s">
        <v>2</v>
      </c>
      <c r="B13" s="83">
        <v>1234</v>
      </c>
      <c r="C13" s="83">
        <v>1241</v>
      </c>
      <c r="D13" s="72">
        <f t="shared" ref="D13:D19" si="2">C13-B13</f>
        <v>7</v>
      </c>
      <c r="E13" s="84">
        <f t="shared" si="1"/>
        <v>100.56726094003241</v>
      </c>
      <c r="F13" s="83">
        <v>1404</v>
      </c>
      <c r="G13" s="83">
        <v>1430</v>
      </c>
      <c r="H13" s="72">
        <f t="shared" ref="H13:H19" si="3">G13-F13</f>
        <v>26</v>
      </c>
      <c r="I13" s="84">
        <f t="shared" si="0"/>
        <v>101.85185185185186</v>
      </c>
    </row>
    <row r="14" spans="1:14">
      <c r="A14" s="16" t="s">
        <v>191</v>
      </c>
      <c r="B14" s="80">
        <v>1597</v>
      </c>
      <c r="C14" s="80">
        <v>1590</v>
      </c>
      <c r="D14" s="72">
        <f t="shared" si="2"/>
        <v>-7</v>
      </c>
      <c r="E14" s="82">
        <f t="shared" si="1"/>
        <v>99.561678146524741</v>
      </c>
      <c r="F14" s="80">
        <v>1669</v>
      </c>
      <c r="G14" s="80">
        <v>1681</v>
      </c>
      <c r="H14" s="71">
        <f t="shared" si="3"/>
        <v>12</v>
      </c>
      <c r="I14" s="82">
        <f t="shared" si="0"/>
        <v>100.71899340922708</v>
      </c>
    </row>
    <row r="15" spans="1:14">
      <c r="A15" s="15" t="s">
        <v>18</v>
      </c>
      <c r="B15" s="83">
        <v>787</v>
      </c>
      <c r="C15" s="83">
        <v>805</v>
      </c>
      <c r="D15" s="72">
        <f t="shared" si="2"/>
        <v>18</v>
      </c>
      <c r="E15" s="84">
        <f t="shared" si="1"/>
        <v>102.287166454892</v>
      </c>
      <c r="F15" s="83">
        <v>920</v>
      </c>
      <c r="G15" s="83">
        <v>932</v>
      </c>
      <c r="H15" s="72">
        <f t="shared" si="3"/>
        <v>12</v>
      </c>
      <c r="I15" s="84">
        <f t="shared" si="0"/>
        <v>101.30434782608695</v>
      </c>
    </row>
    <row r="16" spans="1:14">
      <c r="A16" s="15" t="s">
        <v>21</v>
      </c>
      <c r="B16" s="83">
        <v>1010</v>
      </c>
      <c r="C16" s="83">
        <v>1034</v>
      </c>
      <c r="D16" s="72">
        <f t="shared" si="2"/>
        <v>24</v>
      </c>
      <c r="E16" s="84">
        <f t="shared" si="1"/>
        <v>102.37623762376238</v>
      </c>
      <c r="F16" s="83">
        <v>1088</v>
      </c>
      <c r="G16" s="83">
        <v>1127</v>
      </c>
      <c r="H16" s="72">
        <f t="shared" si="3"/>
        <v>39</v>
      </c>
      <c r="I16" s="84">
        <f t="shared" si="0"/>
        <v>103.58455882352942</v>
      </c>
    </row>
    <row r="17" spans="1:17">
      <c r="A17" s="15" t="s">
        <v>22</v>
      </c>
      <c r="B17" s="83">
        <v>1057</v>
      </c>
      <c r="C17" s="83">
        <v>1045</v>
      </c>
      <c r="D17" s="72">
        <f t="shared" si="2"/>
        <v>-12</v>
      </c>
      <c r="E17" s="84">
        <f t="shared" si="1"/>
        <v>98.864711447492908</v>
      </c>
      <c r="F17" s="83">
        <v>1125</v>
      </c>
      <c r="G17" s="83">
        <v>1146</v>
      </c>
      <c r="H17" s="72">
        <f t="shared" si="3"/>
        <v>21</v>
      </c>
      <c r="I17" s="84">
        <f t="shared" si="0"/>
        <v>101.86666666666666</v>
      </c>
    </row>
    <row r="18" spans="1:17">
      <c r="A18" s="15" t="s">
        <v>13</v>
      </c>
      <c r="B18" s="83">
        <v>1304</v>
      </c>
      <c r="C18" s="83">
        <v>1307</v>
      </c>
      <c r="D18" s="72">
        <f t="shared" si="2"/>
        <v>3</v>
      </c>
      <c r="E18" s="84">
        <f t="shared" si="1"/>
        <v>100.23006134969326</v>
      </c>
      <c r="F18" s="83">
        <v>1407</v>
      </c>
      <c r="G18" s="83">
        <v>1434</v>
      </c>
      <c r="H18" s="72">
        <f t="shared" si="3"/>
        <v>27</v>
      </c>
      <c r="I18" s="84">
        <f t="shared" si="0"/>
        <v>101.91897654584221</v>
      </c>
      <c r="Q18" t="s">
        <v>160</v>
      </c>
    </row>
    <row r="19" spans="1:17" ht="13.8" thickBot="1">
      <c r="A19" s="17" t="s">
        <v>27</v>
      </c>
      <c r="B19" s="80">
        <v>1591</v>
      </c>
      <c r="C19" s="80">
        <v>1627</v>
      </c>
      <c r="D19" s="72">
        <f t="shared" si="2"/>
        <v>36</v>
      </c>
      <c r="E19" s="82">
        <f t="shared" si="1"/>
        <v>102.26272784412321</v>
      </c>
      <c r="F19" s="80">
        <v>1710</v>
      </c>
      <c r="G19" s="80">
        <v>1729</v>
      </c>
      <c r="H19" s="71">
        <f t="shared" si="3"/>
        <v>19</v>
      </c>
      <c r="I19" s="82">
        <f t="shared" si="0"/>
        <v>101.11111111111111</v>
      </c>
    </row>
    <row r="20" spans="1:17" ht="13.8" thickBot="1">
      <c r="A20" s="232" t="s">
        <v>35</v>
      </c>
      <c r="B20" s="233">
        <v>9414</v>
      </c>
      <c r="C20" s="233">
        <v>9519</v>
      </c>
      <c r="D20" s="230">
        <f>C20-B20</f>
        <v>105</v>
      </c>
      <c r="E20" s="234">
        <f t="shared" si="1"/>
        <v>101.11536010197577</v>
      </c>
      <c r="F20" s="233">
        <v>9969</v>
      </c>
      <c r="G20" s="233">
        <v>10291</v>
      </c>
      <c r="H20" s="235">
        <f>G20-F20</f>
        <v>322</v>
      </c>
      <c r="I20" s="236">
        <f t="shared" si="0"/>
        <v>103.23001304042532</v>
      </c>
    </row>
    <row r="21" spans="1:17">
      <c r="A21" s="14" t="s">
        <v>1</v>
      </c>
      <c r="B21" s="80">
        <v>1783</v>
      </c>
      <c r="C21" s="80">
        <v>1797</v>
      </c>
      <c r="D21" s="71">
        <f>C21-B21</f>
        <v>14</v>
      </c>
      <c r="E21" s="82">
        <f t="shared" si="1"/>
        <v>100.78519349411106</v>
      </c>
      <c r="F21" s="80">
        <v>1893</v>
      </c>
      <c r="G21" s="80">
        <v>1956</v>
      </c>
      <c r="H21" s="71">
        <f>G21-F21</f>
        <v>63</v>
      </c>
      <c r="I21" s="82">
        <f t="shared" si="0"/>
        <v>103.32805071315371</v>
      </c>
    </row>
    <row r="22" spans="1:17">
      <c r="A22" s="15" t="s">
        <v>16</v>
      </c>
      <c r="B22" s="83">
        <v>1269</v>
      </c>
      <c r="C22" s="83">
        <v>1291</v>
      </c>
      <c r="D22" s="72">
        <f>C22-B22</f>
        <v>22</v>
      </c>
      <c r="E22" s="84">
        <f t="shared" si="1"/>
        <v>101.73364854215919</v>
      </c>
      <c r="F22" s="83">
        <v>1331</v>
      </c>
      <c r="G22" s="83">
        <v>1364</v>
      </c>
      <c r="H22" s="72">
        <f>G22-F22</f>
        <v>33</v>
      </c>
      <c r="I22" s="84">
        <f t="shared" si="0"/>
        <v>102.4793388429752</v>
      </c>
    </row>
    <row r="23" spans="1:17">
      <c r="A23" s="16" t="s">
        <v>3</v>
      </c>
      <c r="B23" s="83">
        <v>2008</v>
      </c>
      <c r="C23" s="83">
        <v>2066</v>
      </c>
      <c r="D23" s="72">
        <f t="shared" ref="D23:D26" si="4">C23-B23</f>
        <v>58</v>
      </c>
      <c r="E23" s="84">
        <f t="shared" si="1"/>
        <v>102.88844621513944</v>
      </c>
      <c r="F23" s="83">
        <v>2151</v>
      </c>
      <c r="G23" s="83">
        <v>2210</v>
      </c>
      <c r="H23" s="72">
        <f t="shared" ref="H23:H26" si="5">G23-F23</f>
        <v>59</v>
      </c>
      <c r="I23" s="84">
        <f t="shared" si="0"/>
        <v>102.74291027429103</v>
      </c>
    </row>
    <row r="24" spans="1:17">
      <c r="A24" s="18" t="s">
        <v>20</v>
      </c>
      <c r="B24" s="80">
        <v>1556</v>
      </c>
      <c r="C24" s="80">
        <v>1511</v>
      </c>
      <c r="D24" s="72">
        <f t="shared" si="4"/>
        <v>-45</v>
      </c>
      <c r="E24" s="82">
        <f t="shared" si="1"/>
        <v>97.107969151670943</v>
      </c>
      <c r="F24" s="80">
        <v>1521</v>
      </c>
      <c r="G24" s="80">
        <v>1560</v>
      </c>
      <c r="H24" s="71">
        <f t="shared" si="5"/>
        <v>39</v>
      </c>
      <c r="I24" s="82">
        <f t="shared" si="0"/>
        <v>102.56410256410255</v>
      </c>
    </row>
    <row r="25" spans="1:17">
      <c r="A25" s="15" t="s">
        <v>4</v>
      </c>
      <c r="B25" s="83">
        <v>1280</v>
      </c>
      <c r="C25" s="83">
        <v>1341</v>
      </c>
      <c r="D25" s="72">
        <f t="shared" si="4"/>
        <v>61</v>
      </c>
      <c r="E25" s="84">
        <f t="shared" si="1"/>
        <v>104.765625</v>
      </c>
      <c r="F25" s="83">
        <v>1581</v>
      </c>
      <c r="G25" s="83">
        <v>1673</v>
      </c>
      <c r="H25" s="72">
        <f t="shared" si="5"/>
        <v>92</v>
      </c>
      <c r="I25" s="84">
        <f t="shared" si="0"/>
        <v>105.81910183428209</v>
      </c>
    </row>
    <row r="26" spans="1:17" ht="13.8" thickBot="1">
      <c r="A26" s="19" t="s">
        <v>7</v>
      </c>
      <c r="B26" s="85">
        <v>1518</v>
      </c>
      <c r="C26" s="85">
        <v>1513</v>
      </c>
      <c r="D26" s="74">
        <f t="shared" si="4"/>
        <v>-5</v>
      </c>
      <c r="E26" s="86">
        <f t="shared" si="1"/>
        <v>99.670619235836625</v>
      </c>
      <c r="F26" s="85">
        <v>1492</v>
      </c>
      <c r="G26" s="85">
        <v>1528</v>
      </c>
      <c r="H26" s="74">
        <f t="shared" si="5"/>
        <v>36</v>
      </c>
      <c r="I26" s="86">
        <f t="shared" si="0"/>
        <v>102.41286863270777</v>
      </c>
    </row>
    <row r="27" spans="1:17" ht="13.8" thickBot="1">
      <c r="A27" s="237" t="s">
        <v>36</v>
      </c>
      <c r="B27" s="238">
        <v>15703</v>
      </c>
      <c r="C27" s="238">
        <v>15837</v>
      </c>
      <c r="D27" s="235">
        <f>C27-B27</f>
        <v>134</v>
      </c>
      <c r="E27" s="234">
        <f t="shared" si="1"/>
        <v>100.85334012609056</v>
      </c>
      <c r="F27" s="238">
        <v>16946</v>
      </c>
      <c r="G27" s="238">
        <v>17284</v>
      </c>
      <c r="H27" s="235">
        <f>G27-F27</f>
        <v>338</v>
      </c>
      <c r="I27" s="236">
        <f t="shared" si="0"/>
        <v>101.99457099020417</v>
      </c>
    </row>
    <row r="28" spans="1:17">
      <c r="A28" s="15" t="s">
        <v>15</v>
      </c>
      <c r="B28" s="83">
        <v>1684</v>
      </c>
      <c r="C28" s="83">
        <v>1683</v>
      </c>
      <c r="D28" s="72">
        <f>C28-B28</f>
        <v>-1</v>
      </c>
      <c r="E28" s="84">
        <f t="shared" si="1"/>
        <v>99.940617577197159</v>
      </c>
      <c r="F28" s="83">
        <v>1983</v>
      </c>
      <c r="G28" s="83">
        <v>2028</v>
      </c>
      <c r="H28" s="72">
        <f>G28-F28</f>
        <v>45</v>
      </c>
      <c r="I28" s="84">
        <f t="shared" si="0"/>
        <v>102.26928895612708</v>
      </c>
    </row>
    <row r="29" spans="1:17">
      <c r="A29" s="15" t="s">
        <v>19</v>
      </c>
      <c r="B29" s="83">
        <v>5442</v>
      </c>
      <c r="C29" s="83">
        <v>5517</v>
      </c>
      <c r="D29" s="72">
        <f>C29-B29</f>
        <v>75</v>
      </c>
      <c r="E29" s="84">
        <f t="shared" si="1"/>
        <v>101.37816979051819</v>
      </c>
      <c r="F29" s="83">
        <v>5804</v>
      </c>
      <c r="G29" s="83">
        <v>5811</v>
      </c>
      <c r="H29" s="72">
        <f>G29-F29</f>
        <v>7</v>
      </c>
      <c r="I29" s="84">
        <f t="shared" si="0"/>
        <v>100.12060647829084</v>
      </c>
    </row>
    <row r="30" spans="1:17">
      <c r="A30" s="14" t="s">
        <v>25</v>
      </c>
      <c r="B30" s="80">
        <v>3532</v>
      </c>
      <c r="C30" s="80">
        <v>3509</v>
      </c>
      <c r="D30" s="71">
        <f t="shared" ref="D30:D36" si="6">C30-B30</f>
        <v>-23</v>
      </c>
      <c r="E30" s="82">
        <f t="shared" si="1"/>
        <v>99.348810872027187</v>
      </c>
      <c r="F30" s="80">
        <v>3802</v>
      </c>
      <c r="G30" s="80">
        <v>3914</v>
      </c>
      <c r="H30" s="71">
        <f t="shared" ref="H30:H36" si="7">G30-F30</f>
        <v>112</v>
      </c>
      <c r="I30" s="82">
        <f t="shared" si="0"/>
        <v>102.94581799053131</v>
      </c>
    </row>
    <row r="31" spans="1:17">
      <c r="A31" s="16" t="s">
        <v>103</v>
      </c>
      <c r="B31" s="83">
        <v>1393</v>
      </c>
      <c r="C31" s="83">
        <v>1399</v>
      </c>
      <c r="D31" s="72">
        <f t="shared" si="6"/>
        <v>6</v>
      </c>
      <c r="E31" s="84">
        <f t="shared" si="1"/>
        <v>100.43072505384063</v>
      </c>
      <c r="F31" s="83">
        <v>1255</v>
      </c>
      <c r="G31" s="83">
        <v>1285</v>
      </c>
      <c r="H31" s="72">
        <f t="shared" si="7"/>
        <v>30</v>
      </c>
      <c r="I31" s="84">
        <f t="shared" si="0"/>
        <v>102.39043824701196</v>
      </c>
    </row>
    <row r="32" spans="1:17">
      <c r="A32" s="16" t="s">
        <v>104</v>
      </c>
      <c r="B32" s="83">
        <v>1718</v>
      </c>
      <c r="C32" s="83">
        <v>1787</v>
      </c>
      <c r="D32" s="72">
        <f t="shared" si="6"/>
        <v>69</v>
      </c>
      <c r="E32" s="84">
        <f t="shared" si="1"/>
        <v>104.01629802095459</v>
      </c>
      <c r="F32" s="83">
        <v>2024</v>
      </c>
      <c r="G32" s="83">
        <v>2093</v>
      </c>
      <c r="H32" s="72">
        <f t="shared" si="7"/>
        <v>69</v>
      </c>
      <c r="I32" s="84">
        <f t="shared" si="0"/>
        <v>103.40909090909092</v>
      </c>
    </row>
    <row r="33" spans="1:9" ht="13.8" thickBot="1">
      <c r="A33" s="14" t="s">
        <v>26</v>
      </c>
      <c r="B33" s="80">
        <v>1934</v>
      </c>
      <c r="C33" s="80">
        <v>1942</v>
      </c>
      <c r="D33" s="71">
        <f t="shared" si="6"/>
        <v>8</v>
      </c>
      <c r="E33" s="82">
        <f t="shared" si="1"/>
        <v>100.41365046535677</v>
      </c>
      <c r="F33" s="80">
        <v>2078</v>
      </c>
      <c r="G33" s="80">
        <v>2153</v>
      </c>
      <c r="H33" s="71">
        <f t="shared" si="7"/>
        <v>75</v>
      </c>
      <c r="I33" s="82">
        <f t="shared" ref="I33:I45" si="8">G33/F33*100</f>
        <v>103.60923965351299</v>
      </c>
    </row>
    <row r="34" spans="1:9" ht="13.8" thickBot="1">
      <c r="A34" s="232" t="s">
        <v>32</v>
      </c>
      <c r="B34" s="233">
        <v>11472</v>
      </c>
      <c r="C34" s="233">
        <v>11534</v>
      </c>
      <c r="D34" s="235">
        <f t="shared" si="6"/>
        <v>62</v>
      </c>
      <c r="E34" s="234">
        <f t="shared" si="1"/>
        <v>100.54044630404464</v>
      </c>
      <c r="F34" s="233">
        <v>12828</v>
      </c>
      <c r="G34" s="233">
        <v>13285</v>
      </c>
      <c r="H34" s="235">
        <f t="shared" si="7"/>
        <v>457</v>
      </c>
      <c r="I34" s="236">
        <f t="shared" si="8"/>
        <v>103.56251948861865</v>
      </c>
    </row>
    <row r="35" spans="1:9">
      <c r="A35" s="14" t="s">
        <v>5</v>
      </c>
      <c r="B35" s="80">
        <v>743</v>
      </c>
      <c r="C35" s="80">
        <v>735</v>
      </c>
      <c r="D35" s="71">
        <f t="shared" si="6"/>
        <v>-8</v>
      </c>
      <c r="E35" s="82">
        <f t="shared" si="1"/>
        <v>98.923283983849259</v>
      </c>
      <c r="F35" s="80">
        <v>796</v>
      </c>
      <c r="G35" s="80">
        <v>822</v>
      </c>
      <c r="H35" s="71">
        <f t="shared" si="7"/>
        <v>26</v>
      </c>
      <c r="I35" s="82">
        <f t="shared" si="8"/>
        <v>103.26633165829146</v>
      </c>
    </row>
    <row r="36" spans="1:9">
      <c r="A36" s="15" t="s">
        <v>23</v>
      </c>
      <c r="B36" s="83">
        <v>2197</v>
      </c>
      <c r="C36" s="83">
        <v>2197</v>
      </c>
      <c r="D36" s="72">
        <f t="shared" si="6"/>
        <v>0</v>
      </c>
      <c r="E36" s="84">
        <f t="shared" si="1"/>
        <v>100</v>
      </c>
      <c r="F36" s="83">
        <v>2487</v>
      </c>
      <c r="G36" s="83">
        <v>2628</v>
      </c>
      <c r="H36" s="72">
        <f t="shared" si="7"/>
        <v>141</v>
      </c>
      <c r="I36" s="84">
        <f t="shared" si="8"/>
        <v>105.66948130277443</v>
      </c>
    </row>
    <row r="37" spans="1:9">
      <c r="A37" s="14" t="s">
        <v>6</v>
      </c>
      <c r="B37" s="80">
        <v>1611</v>
      </c>
      <c r="C37" s="80">
        <v>1652</v>
      </c>
      <c r="D37" s="71">
        <f>C37-B37</f>
        <v>41</v>
      </c>
      <c r="E37" s="82">
        <f t="shared" si="1"/>
        <v>102.54500310366232</v>
      </c>
      <c r="F37" s="80">
        <v>1785</v>
      </c>
      <c r="G37" s="80">
        <v>1795</v>
      </c>
      <c r="H37" s="71">
        <f>G37-F37</f>
        <v>10</v>
      </c>
      <c r="I37" s="82">
        <f t="shared" si="8"/>
        <v>100.56022408963585</v>
      </c>
    </row>
    <row r="38" spans="1:9">
      <c r="A38" s="15" t="s">
        <v>24</v>
      </c>
      <c r="B38" s="83">
        <v>1434</v>
      </c>
      <c r="C38" s="83">
        <v>1429</v>
      </c>
      <c r="D38" s="72">
        <f>C38-B38</f>
        <v>-5</v>
      </c>
      <c r="E38" s="84">
        <f t="shared" si="1"/>
        <v>99.651324965132488</v>
      </c>
      <c r="F38" s="83">
        <v>1471</v>
      </c>
      <c r="G38" s="83">
        <v>1512</v>
      </c>
      <c r="H38" s="72">
        <f>G38-F38</f>
        <v>41</v>
      </c>
      <c r="I38" s="84">
        <f t="shared" si="8"/>
        <v>102.78721957851802</v>
      </c>
    </row>
    <row r="39" spans="1:9">
      <c r="A39" s="15" t="s">
        <v>8</v>
      </c>
      <c r="B39" s="83">
        <v>1075</v>
      </c>
      <c r="C39" s="83">
        <v>1088</v>
      </c>
      <c r="D39" s="72">
        <f>C39-B39</f>
        <v>13</v>
      </c>
      <c r="E39" s="84">
        <f t="shared" si="1"/>
        <v>101.20930232558139</v>
      </c>
      <c r="F39" s="83">
        <v>1272</v>
      </c>
      <c r="G39" s="83">
        <v>1331</v>
      </c>
      <c r="H39" s="72">
        <f>G39-F39</f>
        <v>59</v>
      </c>
      <c r="I39" s="84">
        <f t="shared" si="8"/>
        <v>104.63836477987421</v>
      </c>
    </row>
    <row r="40" spans="1:9">
      <c r="A40" s="15" t="s">
        <v>9</v>
      </c>
      <c r="B40" s="83">
        <v>1449</v>
      </c>
      <c r="C40" s="83">
        <v>1485</v>
      </c>
      <c r="D40" s="72">
        <f t="shared" ref="D40:D44" si="9">C40-B40</f>
        <v>36</v>
      </c>
      <c r="E40" s="84">
        <f t="shared" si="1"/>
        <v>102.48447204968944</v>
      </c>
      <c r="F40" s="83">
        <v>1666</v>
      </c>
      <c r="G40" s="83">
        <v>1747</v>
      </c>
      <c r="H40" s="72">
        <f t="shared" ref="H40:H44" si="10">G40-F40</f>
        <v>81</v>
      </c>
      <c r="I40" s="84">
        <f t="shared" si="8"/>
        <v>104.86194477791115</v>
      </c>
    </row>
    <row r="41" spans="1:9">
      <c r="A41" s="15" t="s">
        <v>10</v>
      </c>
      <c r="B41" s="83">
        <v>1608</v>
      </c>
      <c r="C41" s="83">
        <v>1611</v>
      </c>
      <c r="D41" s="72">
        <f t="shared" si="9"/>
        <v>3</v>
      </c>
      <c r="E41" s="84">
        <f t="shared" si="1"/>
        <v>100.18656716417911</v>
      </c>
      <c r="F41" s="83">
        <v>1635</v>
      </c>
      <c r="G41" s="83">
        <v>1659</v>
      </c>
      <c r="H41" s="72">
        <f t="shared" si="10"/>
        <v>24</v>
      </c>
      <c r="I41" s="84">
        <f t="shared" si="8"/>
        <v>101.46788990825688</v>
      </c>
    </row>
    <row r="42" spans="1:9" ht="13.8" thickBot="1">
      <c r="A42" s="20" t="s">
        <v>12</v>
      </c>
      <c r="B42" s="80">
        <v>1355</v>
      </c>
      <c r="C42" s="80">
        <v>1337</v>
      </c>
      <c r="D42" s="71">
        <f t="shared" si="9"/>
        <v>-18</v>
      </c>
      <c r="E42" s="82">
        <f t="shared" si="1"/>
        <v>98.67158671586715</v>
      </c>
      <c r="F42" s="80">
        <v>1716</v>
      </c>
      <c r="G42" s="80">
        <v>1791</v>
      </c>
      <c r="H42" s="71">
        <f t="shared" si="10"/>
        <v>75</v>
      </c>
      <c r="I42" s="82">
        <f t="shared" si="8"/>
        <v>104.37062937062937</v>
      </c>
    </row>
    <row r="43" spans="1:9" ht="13.8" thickBot="1">
      <c r="A43" s="232" t="s">
        <v>33</v>
      </c>
      <c r="B43" s="233">
        <v>6714</v>
      </c>
      <c r="C43" s="233">
        <v>6681</v>
      </c>
      <c r="D43" s="235">
        <f t="shared" si="9"/>
        <v>-33</v>
      </c>
      <c r="E43" s="234">
        <f t="shared" si="1"/>
        <v>99.508489722966928</v>
      </c>
      <c r="F43" s="233">
        <v>8272</v>
      </c>
      <c r="G43" s="233">
        <v>8782</v>
      </c>
      <c r="H43" s="235">
        <f t="shared" si="10"/>
        <v>510</v>
      </c>
      <c r="I43" s="236">
        <f t="shared" si="8"/>
        <v>106.16537717601547</v>
      </c>
    </row>
    <row r="44" spans="1:9" ht="14.25" customHeight="1" thickBot="1">
      <c r="A44" s="20" t="s">
        <v>11</v>
      </c>
      <c r="B44" s="80">
        <v>6714</v>
      </c>
      <c r="C44" s="80">
        <v>6681</v>
      </c>
      <c r="D44" s="71">
        <f t="shared" si="9"/>
        <v>-33</v>
      </c>
      <c r="E44" s="82">
        <f t="shared" si="1"/>
        <v>99.508489722966928</v>
      </c>
      <c r="F44" s="80">
        <v>8272</v>
      </c>
      <c r="G44" s="80">
        <v>8782</v>
      </c>
      <c r="H44" s="71">
        <f t="shared" si="10"/>
        <v>510</v>
      </c>
      <c r="I44" s="82">
        <f t="shared" si="8"/>
        <v>106.16537717601547</v>
      </c>
    </row>
    <row r="45" spans="1:9" ht="27" customHeight="1" thickBot="1">
      <c r="A45" s="229" t="s">
        <v>30</v>
      </c>
      <c r="B45" s="229">
        <v>54334</v>
      </c>
      <c r="C45" s="226">
        <v>54698</v>
      </c>
      <c r="D45" s="230">
        <f>D43+D34+D27+D20+D10</f>
        <v>364</v>
      </c>
      <c r="E45" s="231">
        <f t="shared" si="1"/>
        <v>100.66993043030148</v>
      </c>
      <c r="F45" s="226">
        <v>60214</v>
      </c>
      <c r="G45" s="226">
        <v>62062</v>
      </c>
      <c r="H45" s="230">
        <f t="shared" ref="H45" si="11">H43+H34+H27+H20+H10</f>
        <v>1848</v>
      </c>
      <c r="I45" s="231">
        <f t="shared" si="8"/>
        <v>103.06905370843991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193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topLeftCell="A25" zoomScaleNormal="100" workbookViewId="0">
      <selection activeCell="L14" sqref="L14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307" t="s">
        <v>163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4" ht="18" customHeight="1">
      <c r="A2" s="323" t="s">
        <v>207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4" ht="16.5" customHeight="1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311" t="s">
        <v>166</v>
      </c>
      <c r="B5" s="316">
        <v>2024</v>
      </c>
      <c r="C5" s="316"/>
      <c r="D5" s="314"/>
      <c r="E5" s="315"/>
      <c r="F5" s="314">
        <v>2025</v>
      </c>
      <c r="G5" s="314"/>
      <c r="H5" s="314"/>
      <c r="I5" s="315"/>
      <c r="J5" s="326" t="s">
        <v>41</v>
      </c>
      <c r="K5" s="326"/>
      <c r="L5" s="327"/>
    </row>
    <row r="6" spans="1:14" ht="12.75" customHeight="1" thickBot="1">
      <c r="A6" s="325"/>
      <c r="B6" s="328" t="s">
        <v>29</v>
      </c>
      <c r="C6" s="329"/>
      <c r="D6" s="223" t="s">
        <v>169</v>
      </c>
      <c r="E6" s="23" t="s">
        <v>28</v>
      </c>
      <c r="F6" s="316" t="s">
        <v>29</v>
      </c>
      <c r="G6" s="317"/>
      <c r="H6" s="22" t="s">
        <v>169</v>
      </c>
      <c r="I6" s="23" t="s">
        <v>28</v>
      </c>
      <c r="J6" s="332" t="s">
        <v>40</v>
      </c>
      <c r="K6" s="333"/>
      <c r="L6" s="334"/>
    </row>
    <row r="7" spans="1:14">
      <c r="A7" s="325"/>
      <c r="B7" s="330"/>
      <c r="C7" s="331"/>
      <c r="D7" s="288" t="s">
        <v>172</v>
      </c>
      <c r="E7" s="23" t="s">
        <v>204</v>
      </c>
      <c r="F7" s="318"/>
      <c r="G7" s="319"/>
      <c r="H7" s="24" t="s">
        <v>172</v>
      </c>
      <c r="I7" s="23" t="s">
        <v>204</v>
      </c>
      <c r="J7" s="335"/>
      <c r="K7" s="336"/>
      <c r="L7" s="337"/>
    </row>
    <row r="8" spans="1:14" ht="18" customHeight="1" thickBot="1">
      <c r="A8" s="325"/>
      <c r="B8" s="330"/>
      <c r="C8" s="331"/>
      <c r="D8" s="290" t="s">
        <v>0</v>
      </c>
      <c r="E8" s="23">
        <v>2024</v>
      </c>
      <c r="F8" s="320"/>
      <c r="G8" s="321"/>
      <c r="H8" s="24" t="s">
        <v>0</v>
      </c>
      <c r="I8" s="23">
        <v>2025</v>
      </c>
      <c r="J8" s="338"/>
      <c r="K8" s="339"/>
      <c r="L8" s="340"/>
    </row>
    <row r="9" spans="1:14" ht="36.6" customHeight="1" thickBot="1">
      <c r="A9" s="313"/>
      <c r="B9" s="224">
        <v>45504</v>
      </c>
      <c r="C9" s="300">
        <v>45535</v>
      </c>
      <c r="D9" s="291" t="s">
        <v>208</v>
      </c>
      <c r="E9" s="23" t="s">
        <v>209</v>
      </c>
      <c r="F9" s="44">
        <v>45869</v>
      </c>
      <c r="G9" s="45">
        <v>45900</v>
      </c>
      <c r="H9" s="24" t="s">
        <v>203</v>
      </c>
      <c r="I9" s="23" t="s">
        <v>210</v>
      </c>
      <c r="J9" s="41" t="s">
        <v>211</v>
      </c>
      <c r="K9" s="42" t="s">
        <v>200</v>
      </c>
      <c r="L9" s="43" t="s">
        <v>212</v>
      </c>
    </row>
    <row r="10" spans="1:14" ht="23.25" customHeight="1" thickBot="1">
      <c r="A10" s="229" t="s">
        <v>39</v>
      </c>
      <c r="B10" s="239">
        <v>54334</v>
      </c>
      <c r="C10" s="292">
        <v>54698</v>
      </c>
      <c r="D10" s="292">
        <f t="shared" ref="D10:D33" si="0">C10-B10</f>
        <v>364</v>
      </c>
      <c r="E10" s="241">
        <f t="shared" ref="E10:E25" si="1">C10/B10*100</f>
        <v>100.66993043030148</v>
      </c>
      <c r="F10" s="239">
        <v>60214</v>
      </c>
      <c r="G10" s="240">
        <v>62062</v>
      </c>
      <c r="H10" s="239">
        <f t="shared" ref="H10:H25" si="2">G10-F10</f>
        <v>1848</v>
      </c>
      <c r="I10" s="242">
        <f t="shared" ref="I10:I20" si="3">G10/F10*100</f>
        <v>103.06905370843991</v>
      </c>
      <c r="J10" s="243">
        <v>100</v>
      </c>
      <c r="K10" s="241">
        <v>100</v>
      </c>
      <c r="L10" s="244">
        <v>100</v>
      </c>
    </row>
    <row r="11" spans="1:14" ht="16.5" customHeight="1">
      <c r="A11" s="27" t="s">
        <v>45</v>
      </c>
      <c r="B11" s="88">
        <v>28141</v>
      </c>
      <c r="C11" s="301">
        <v>28459</v>
      </c>
      <c r="D11" s="293">
        <f t="shared" si="0"/>
        <v>318</v>
      </c>
      <c r="E11" s="87">
        <f t="shared" si="1"/>
        <v>101.13002380867772</v>
      </c>
      <c r="F11" s="88">
        <v>30302</v>
      </c>
      <c r="G11" s="139">
        <v>31245</v>
      </c>
      <c r="H11" s="89">
        <f t="shared" si="2"/>
        <v>943</v>
      </c>
      <c r="I11" s="90">
        <f t="shared" si="3"/>
        <v>103.11200580819748</v>
      </c>
      <c r="J11" s="91">
        <f>C11/$C$10*100</f>
        <v>52.029324655380449</v>
      </c>
      <c r="K11" s="92">
        <f>F11/$F$10*100</f>
        <v>50.323844953000965</v>
      </c>
      <c r="L11" s="93">
        <f>G11/G10*100</f>
        <v>50.344816473848731</v>
      </c>
      <c r="M11" s="2"/>
      <c r="N11" s="2"/>
    </row>
    <row r="12" spans="1:14" ht="16.5" customHeight="1">
      <c r="A12" s="27" t="s">
        <v>106</v>
      </c>
      <c r="B12" s="94">
        <v>26193</v>
      </c>
      <c r="C12" s="302">
        <v>26239</v>
      </c>
      <c r="D12" s="294">
        <f t="shared" si="0"/>
        <v>46</v>
      </c>
      <c r="E12" s="87">
        <f t="shared" si="1"/>
        <v>100.17561944030848</v>
      </c>
      <c r="F12" s="94">
        <v>29912</v>
      </c>
      <c r="G12" s="140">
        <v>30817</v>
      </c>
      <c r="H12" s="95">
        <f t="shared" si="2"/>
        <v>905</v>
      </c>
      <c r="I12" s="90">
        <f t="shared" si="3"/>
        <v>103.02554158866006</v>
      </c>
      <c r="J12" s="96">
        <f t="shared" ref="J12:J25" si="4">C12/$C$10*100</f>
        <v>47.970675344619544</v>
      </c>
      <c r="K12" s="97">
        <f t="shared" ref="K12:K25" si="5">F12/$F$10*100</f>
        <v>49.676155046999035</v>
      </c>
      <c r="L12" s="98">
        <f t="shared" ref="L12:L25" si="6">G12/$G$10*100</f>
        <v>49.655183526151269</v>
      </c>
      <c r="M12" s="2"/>
    </row>
    <row r="13" spans="1:14" ht="15.75" customHeight="1">
      <c r="A13" s="27" t="s">
        <v>49</v>
      </c>
      <c r="B13" s="88">
        <v>49842</v>
      </c>
      <c r="C13" s="301">
        <v>50079</v>
      </c>
      <c r="D13" s="294">
        <f t="shared" si="0"/>
        <v>237</v>
      </c>
      <c r="E13" s="87">
        <f t="shared" si="1"/>
        <v>100.47550258817863</v>
      </c>
      <c r="F13" s="88">
        <v>55074</v>
      </c>
      <c r="G13" s="139">
        <v>56586</v>
      </c>
      <c r="H13" s="95">
        <f t="shared" si="2"/>
        <v>1512</v>
      </c>
      <c r="I13" s="90">
        <f t="shared" si="3"/>
        <v>102.74539710208084</v>
      </c>
      <c r="J13" s="96">
        <f t="shared" si="4"/>
        <v>91.555449925042964</v>
      </c>
      <c r="K13" s="97">
        <f t="shared" si="5"/>
        <v>91.463779187564356</v>
      </c>
      <c r="L13" s="98">
        <f t="shared" si="6"/>
        <v>91.176565370113764</v>
      </c>
      <c r="M13" s="2"/>
    </row>
    <row r="14" spans="1:14" ht="15.75" customHeight="1">
      <c r="A14" s="27" t="s">
        <v>167</v>
      </c>
      <c r="B14" s="88">
        <v>2352</v>
      </c>
      <c r="C14" s="301">
        <v>2415</v>
      </c>
      <c r="D14" s="294">
        <f t="shared" si="0"/>
        <v>63</v>
      </c>
      <c r="E14" s="87">
        <f t="shared" si="1"/>
        <v>102.67857142857142</v>
      </c>
      <c r="F14" s="88">
        <v>2945</v>
      </c>
      <c r="G14" s="139">
        <v>2988</v>
      </c>
      <c r="H14" s="95">
        <f t="shared" si="2"/>
        <v>43</v>
      </c>
      <c r="I14" s="90">
        <f t="shared" si="3"/>
        <v>101.46010186757215</v>
      </c>
      <c r="J14" s="96">
        <f t="shared" si="4"/>
        <v>4.4151522907601741</v>
      </c>
      <c r="K14" s="97">
        <f t="shared" si="5"/>
        <v>4.8908891619889063</v>
      </c>
      <c r="L14" s="98">
        <f t="shared" si="6"/>
        <v>4.8145402984112664</v>
      </c>
      <c r="M14" s="2"/>
    </row>
    <row r="15" spans="1:14" ht="16.5" customHeight="1">
      <c r="A15" s="27" t="s">
        <v>107</v>
      </c>
      <c r="B15" s="88">
        <v>4492</v>
      </c>
      <c r="C15" s="301">
        <v>4619</v>
      </c>
      <c r="D15" s="294">
        <f t="shared" si="0"/>
        <v>127</v>
      </c>
      <c r="E15" s="87">
        <f t="shared" si="1"/>
        <v>102.82724844167407</v>
      </c>
      <c r="F15" s="88">
        <v>5140</v>
      </c>
      <c r="G15" s="139">
        <v>5476</v>
      </c>
      <c r="H15" s="95">
        <f t="shared" si="2"/>
        <v>336</v>
      </c>
      <c r="I15" s="90">
        <f t="shared" si="3"/>
        <v>106.53696498054475</v>
      </c>
      <c r="J15" s="96">
        <f t="shared" si="4"/>
        <v>8.4445500749570375</v>
      </c>
      <c r="K15" s="97">
        <f t="shared" si="5"/>
        <v>8.536220812435646</v>
      </c>
      <c r="L15" s="98">
        <f t="shared" si="6"/>
        <v>8.8234346298862434</v>
      </c>
      <c r="M15" s="2"/>
    </row>
    <row r="16" spans="1:14" ht="16.5" customHeight="1">
      <c r="A16" s="28" t="s">
        <v>108</v>
      </c>
      <c r="B16" s="88">
        <v>9039</v>
      </c>
      <c r="C16" s="301">
        <v>8942</v>
      </c>
      <c r="D16" s="294">
        <f t="shared" si="0"/>
        <v>-97</v>
      </c>
      <c r="E16" s="87">
        <f t="shared" si="1"/>
        <v>98.926872441641777</v>
      </c>
      <c r="F16" s="88">
        <v>9921</v>
      </c>
      <c r="G16" s="139">
        <v>9941</v>
      </c>
      <c r="H16" s="95">
        <f t="shared" si="2"/>
        <v>20</v>
      </c>
      <c r="I16" s="90">
        <f t="shared" si="3"/>
        <v>100.201592581393</v>
      </c>
      <c r="J16" s="96">
        <f t="shared" si="4"/>
        <v>16.347946908479287</v>
      </c>
      <c r="K16" s="97">
        <f t="shared" si="5"/>
        <v>16.476234762679777</v>
      </c>
      <c r="L16" s="98">
        <f t="shared" si="6"/>
        <v>16.017853114627307</v>
      </c>
      <c r="M16" s="2"/>
    </row>
    <row r="17" spans="1:13" ht="16.5" customHeight="1">
      <c r="A17" s="29" t="s">
        <v>109</v>
      </c>
      <c r="B17" s="88">
        <v>45295</v>
      </c>
      <c r="C17" s="301">
        <v>45756</v>
      </c>
      <c r="D17" s="294">
        <f t="shared" si="0"/>
        <v>461</v>
      </c>
      <c r="E17" s="87">
        <f t="shared" si="1"/>
        <v>101.01777238105751</v>
      </c>
      <c r="F17" s="88">
        <v>50293</v>
      </c>
      <c r="G17" s="139">
        <v>52121</v>
      </c>
      <c r="H17" s="95">
        <f t="shared" si="2"/>
        <v>1828</v>
      </c>
      <c r="I17" s="90">
        <f t="shared" si="3"/>
        <v>103.63470065416658</v>
      </c>
      <c r="J17" s="96">
        <f t="shared" si="4"/>
        <v>83.652053091520713</v>
      </c>
      <c r="K17" s="97">
        <f t="shared" si="5"/>
        <v>83.52376523732022</v>
      </c>
      <c r="L17" s="98">
        <f t="shared" si="6"/>
        <v>83.982146885372686</v>
      </c>
      <c r="M17" s="2"/>
    </row>
    <row r="18" spans="1:13" ht="15.75" customHeight="1">
      <c r="A18" s="27" t="s">
        <v>110</v>
      </c>
      <c r="B18" s="88">
        <v>20351</v>
      </c>
      <c r="C18" s="301">
        <v>20475</v>
      </c>
      <c r="D18" s="294">
        <f t="shared" si="0"/>
        <v>124</v>
      </c>
      <c r="E18" s="87">
        <f t="shared" si="1"/>
        <v>100.60930666797701</v>
      </c>
      <c r="F18" s="88">
        <v>22081</v>
      </c>
      <c r="G18" s="139">
        <v>22635</v>
      </c>
      <c r="H18" s="95">
        <f t="shared" si="2"/>
        <v>554</v>
      </c>
      <c r="I18" s="90">
        <f t="shared" si="3"/>
        <v>102.5089443412889</v>
      </c>
      <c r="J18" s="96">
        <f t="shared" si="4"/>
        <v>37.432812899923213</v>
      </c>
      <c r="K18" s="97">
        <f t="shared" si="5"/>
        <v>36.670873883150094</v>
      </c>
      <c r="L18" s="98">
        <f t="shared" si="6"/>
        <v>36.471592923205826</v>
      </c>
      <c r="M18" s="2"/>
    </row>
    <row r="19" spans="1:13" ht="16.5" customHeight="1">
      <c r="A19" s="30" t="s">
        <v>111</v>
      </c>
      <c r="B19" s="100">
        <v>33983</v>
      </c>
      <c r="C19" s="303">
        <v>34223</v>
      </c>
      <c r="D19" s="294">
        <f t="shared" si="0"/>
        <v>240</v>
      </c>
      <c r="E19" s="99">
        <f t="shared" si="1"/>
        <v>100.70623547067652</v>
      </c>
      <c r="F19" s="100">
        <v>38133</v>
      </c>
      <c r="G19" s="141">
        <v>39427</v>
      </c>
      <c r="H19" s="95">
        <f t="shared" si="2"/>
        <v>1294</v>
      </c>
      <c r="I19" s="101">
        <f t="shared" si="3"/>
        <v>103.39338630582435</v>
      </c>
      <c r="J19" s="102">
        <f t="shared" si="4"/>
        <v>62.567187100076779</v>
      </c>
      <c r="K19" s="103">
        <f t="shared" si="5"/>
        <v>63.329126116849899</v>
      </c>
      <c r="L19" s="104">
        <f t="shared" si="6"/>
        <v>63.528407076794167</v>
      </c>
      <c r="M19" s="2"/>
    </row>
    <row r="20" spans="1:13" ht="28.5" customHeight="1">
      <c r="A20" s="31" t="s">
        <v>48</v>
      </c>
      <c r="B20" s="94">
        <v>853</v>
      </c>
      <c r="C20" s="302">
        <v>1041</v>
      </c>
      <c r="D20" s="294">
        <f t="shared" si="0"/>
        <v>188</v>
      </c>
      <c r="E20" s="105">
        <f t="shared" si="1"/>
        <v>122.03985932004689</v>
      </c>
      <c r="F20" s="94">
        <v>993</v>
      </c>
      <c r="G20" s="140">
        <v>1297</v>
      </c>
      <c r="H20" s="95">
        <f t="shared" si="2"/>
        <v>304</v>
      </c>
      <c r="I20" s="106">
        <f t="shared" si="3"/>
        <v>130.61430010070495</v>
      </c>
      <c r="J20" s="96">
        <f t="shared" si="4"/>
        <v>1.9031774470730192</v>
      </c>
      <c r="K20" s="97">
        <f t="shared" si="5"/>
        <v>1.649118145281828</v>
      </c>
      <c r="L20" s="98">
        <f t="shared" si="6"/>
        <v>2.0898456382327351</v>
      </c>
      <c r="M20" s="2"/>
    </row>
    <row r="21" spans="1:13" ht="15" customHeight="1">
      <c r="A21" s="32" t="s">
        <v>127</v>
      </c>
      <c r="B21" s="94">
        <v>1089</v>
      </c>
      <c r="C21" s="302">
        <v>1118</v>
      </c>
      <c r="D21" s="294">
        <f t="shared" si="0"/>
        <v>29</v>
      </c>
      <c r="E21" s="107">
        <f t="shared" si="1"/>
        <v>102.66299357208449</v>
      </c>
      <c r="F21" s="94">
        <v>1188</v>
      </c>
      <c r="G21" s="140">
        <v>1219</v>
      </c>
      <c r="H21" s="95">
        <f t="shared" si="2"/>
        <v>31</v>
      </c>
      <c r="I21" s="106">
        <f>G21/F21*100</f>
        <v>102.60942760942761</v>
      </c>
      <c r="J21" s="96">
        <f>C21/$C$10*100</f>
        <v>2.0439504186624742</v>
      </c>
      <c r="K21" s="97">
        <f>F21/$F$10*100</f>
        <v>1.9729630982827915</v>
      </c>
      <c r="L21" s="98">
        <f>G21/$G$10*100</f>
        <v>1.9641648673906738</v>
      </c>
      <c r="M21" s="2"/>
    </row>
    <row r="22" spans="1:13" ht="15" customHeight="1">
      <c r="A22" s="33" t="s">
        <v>126</v>
      </c>
      <c r="B22" s="108">
        <v>18331</v>
      </c>
      <c r="C22" s="304">
        <v>18505</v>
      </c>
      <c r="D22" s="294">
        <f t="shared" si="0"/>
        <v>174</v>
      </c>
      <c r="E22" s="107">
        <f>C22/B22*100</f>
        <v>100.94921171785501</v>
      </c>
      <c r="F22" s="108">
        <v>20869</v>
      </c>
      <c r="G22" s="142">
        <v>21533</v>
      </c>
      <c r="H22" s="95">
        <f t="shared" si="2"/>
        <v>664</v>
      </c>
      <c r="I22" s="106">
        <f>G22/F22*100</f>
        <v>103.18175283913939</v>
      </c>
      <c r="J22" s="96">
        <f>C22/$C$10*100</f>
        <v>33.831218691725475</v>
      </c>
      <c r="K22" s="97">
        <f>F22/$F$10*100</f>
        <v>34.65805294449796</v>
      </c>
      <c r="L22" s="98">
        <f>G22/$G$10*100</f>
        <v>34.69594921207824</v>
      </c>
      <c r="M22" s="2"/>
    </row>
    <row r="23" spans="1:13" ht="14.4" customHeight="1">
      <c r="A23" s="34" t="s">
        <v>128</v>
      </c>
      <c r="B23" s="94">
        <v>7668</v>
      </c>
      <c r="C23" s="286">
        <v>7805</v>
      </c>
      <c r="D23" s="294">
        <f t="shared" si="0"/>
        <v>137</v>
      </c>
      <c r="E23" s="105">
        <f>C23/B23*100</f>
        <v>101.78664580073031</v>
      </c>
      <c r="F23" s="94">
        <v>8692</v>
      </c>
      <c r="G23" s="143">
        <v>9110</v>
      </c>
      <c r="H23" s="95">
        <f t="shared" si="2"/>
        <v>418</v>
      </c>
      <c r="I23" s="106">
        <f>G23/F23*100</f>
        <v>104.8090197883111</v>
      </c>
      <c r="J23" s="96">
        <f>C23/$C$10*100</f>
        <v>14.26926030202201</v>
      </c>
      <c r="K23" s="97">
        <f>F23/$F$10*100</f>
        <v>14.435181187099348</v>
      </c>
      <c r="L23" s="98">
        <f>G23/$G$10*100</f>
        <v>14.678869517579196</v>
      </c>
      <c r="M23" s="2"/>
    </row>
    <row r="24" spans="1:13" ht="28.5" customHeight="1" thickBot="1">
      <c r="A24" s="35" t="s">
        <v>38</v>
      </c>
      <c r="B24" s="108">
        <v>6929</v>
      </c>
      <c r="C24" s="287">
        <v>6926</v>
      </c>
      <c r="D24" s="295">
        <f t="shared" si="0"/>
        <v>-3</v>
      </c>
      <c r="E24" s="107">
        <f>C24/B24*100</f>
        <v>99.956703709048924</v>
      </c>
      <c r="F24" s="108">
        <v>6880</v>
      </c>
      <c r="G24" s="144">
        <v>7012</v>
      </c>
      <c r="H24" s="111">
        <f t="shared" si="2"/>
        <v>132</v>
      </c>
      <c r="I24" s="112">
        <f>G24/F24*100</f>
        <v>101.91860465116278</v>
      </c>
      <c r="J24" s="102">
        <f>C24/$C$10*100</f>
        <v>12.662254561409924</v>
      </c>
      <c r="K24" s="103">
        <f>F24/$F$10*100</f>
        <v>11.425914239213473</v>
      </c>
      <c r="L24" s="104">
        <f>G24/$G$10*100</f>
        <v>11.298379040314524</v>
      </c>
      <c r="M24" s="2"/>
    </row>
    <row r="25" spans="1:13" ht="24.75" customHeight="1" thickBot="1">
      <c r="A25" s="245" t="s">
        <v>168</v>
      </c>
      <c r="B25" s="239">
        <v>42683</v>
      </c>
      <c r="C25" s="305">
        <v>42859</v>
      </c>
      <c r="D25" s="296">
        <f t="shared" si="0"/>
        <v>176</v>
      </c>
      <c r="E25" s="241">
        <f t="shared" si="1"/>
        <v>100.41234215027059</v>
      </c>
      <c r="F25" s="289">
        <v>0</v>
      </c>
      <c r="G25" s="284">
        <v>0</v>
      </c>
      <c r="H25" s="239">
        <f t="shared" si="2"/>
        <v>0</v>
      </c>
      <c r="I25" s="244">
        <v>0</v>
      </c>
      <c r="J25" s="243">
        <f t="shared" si="4"/>
        <v>78.355698563018763</v>
      </c>
      <c r="K25" s="247">
        <f t="shared" si="5"/>
        <v>0</v>
      </c>
      <c r="L25" s="244">
        <f t="shared" si="6"/>
        <v>0</v>
      </c>
      <c r="M25" s="2"/>
    </row>
    <row r="26" spans="1:13">
      <c r="A26" s="36" t="s">
        <v>129</v>
      </c>
      <c r="B26" s="88">
        <v>11143</v>
      </c>
      <c r="C26" s="301">
        <v>11286</v>
      </c>
      <c r="D26" s="297">
        <f t="shared" ref="D26" si="7">C26-B26</f>
        <v>143</v>
      </c>
      <c r="E26" s="113">
        <f>C26/B26*100</f>
        <v>101.2833168805528</v>
      </c>
      <c r="F26" s="88">
        <v>12551</v>
      </c>
      <c r="G26" s="139">
        <v>13193</v>
      </c>
      <c r="H26" s="88">
        <f t="shared" ref="H26:H33" si="8">G26-F26</f>
        <v>642</v>
      </c>
      <c r="I26" s="114">
        <f t="shared" ref="I26:I33" si="9">G26/F26*100</f>
        <v>105.1151302685045</v>
      </c>
      <c r="J26" s="115">
        <f>C26/$C$10*100</f>
        <v>20.633295550111523</v>
      </c>
      <c r="K26" s="92">
        <f t="shared" ref="K26:K33" si="10">F26/$F$10*100</f>
        <v>20.843989769820972</v>
      </c>
      <c r="L26" s="93">
        <f t="shared" ref="L26:L33" si="11">G26/$G$10*100</f>
        <v>21.257774483580935</v>
      </c>
      <c r="M26" s="2"/>
    </row>
    <row r="27" spans="1:13" ht="17.25" customHeight="1">
      <c r="A27" s="37" t="s">
        <v>130</v>
      </c>
      <c r="B27" s="88">
        <v>5493</v>
      </c>
      <c r="C27" s="301">
        <v>5588</v>
      </c>
      <c r="D27" s="298">
        <f t="shared" si="0"/>
        <v>95</v>
      </c>
      <c r="E27" s="113">
        <f>C27/B27*100</f>
        <v>101.72947387584199</v>
      </c>
      <c r="F27" s="88">
        <v>6380</v>
      </c>
      <c r="G27" s="139">
        <v>6799</v>
      </c>
      <c r="H27" s="88">
        <f t="shared" si="8"/>
        <v>419</v>
      </c>
      <c r="I27" s="114">
        <f t="shared" si="9"/>
        <v>106.56739811912226</v>
      </c>
      <c r="J27" s="115">
        <f>C27/$C$10*100</f>
        <v>10.216095652491864</v>
      </c>
      <c r="K27" s="92">
        <f t="shared" si="10"/>
        <v>10.595542564852027</v>
      </c>
      <c r="L27" s="93">
        <f t="shared" si="11"/>
        <v>10.955173858399665</v>
      </c>
      <c r="M27" s="2"/>
    </row>
    <row r="28" spans="1:13" ht="16.5" customHeight="1">
      <c r="A28" s="34" t="s">
        <v>131</v>
      </c>
      <c r="B28" s="94">
        <v>24929</v>
      </c>
      <c r="C28" s="302">
        <v>24943</v>
      </c>
      <c r="D28" s="298">
        <f>C28-B28</f>
        <v>14</v>
      </c>
      <c r="E28" s="116">
        <f>C28/B28*100</f>
        <v>100.05615949296001</v>
      </c>
      <c r="F28" s="94">
        <v>26579</v>
      </c>
      <c r="G28" s="140">
        <v>27210</v>
      </c>
      <c r="H28" s="88">
        <f t="shared" si="8"/>
        <v>631</v>
      </c>
      <c r="I28" s="114">
        <f t="shared" si="9"/>
        <v>102.37405470484218</v>
      </c>
      <c r="J28" s="115">
        <f>C28/$C$10*100</f>
        <v>45.601301692932097</v>
      </c>
      <c r="K28" s="92">
        <f t="shared" si="10"/>
        <v>44.140897465705649</v>
      </c>
      <c r="L28" s="93">
        <f t="shared" si="11"/>
        <v>43.843253520672874</v>
      </c>
      <c r="M28" s="2"/>
    </row>
    <row r="29" spans="1:13" ht="15.75" customHeight="1">
      <c r="A29" s="34" t="s">
        <v>132</v>
      </c>
      <c r="B29" s="94">
        <v>15548</v>
      </c>
      <c r="C29" s="302">
        <v>15504</v>
      </c>
      <c r="D29" s="298">
        <f t="shared" si="0"/>
        <v>-44</v>
      </c>
      <c r="E29" s="116">
        <f>C29/B29*100</f>
        <v>99.717005402624139</v>
      </c>
      <c r="F29" s="94">
        <v>17088</v>
      </c>
      <c r="G29" s="140">
        <v>17311</v>
      </c>
      <c r="H29" s="88">
        <f t="shared" si="8"/>
        <v>223</v>
      </c>
      <c r="I29" s="114">
        <f t="shared" si="9"/>
        <v>101.30500936329587</v>
      </c>
      <c r="J29" s="115">
        <f>C29/$C$10*100</f>
        <v>28.344729240557243</v>
      </c>
      <c r="K29" s="92">
        <f t="shared" si="10"/>
        <v>28.378782342976717</v>
      </c>
      <c r="L29" s="93">
        <f t="shared" si="11"/>
        <v>27.893074667268213</v>
      </c>
      <c r="M29" s="2"/>
    </row>
    <row r="30" spans="1:13" ht="21.75" customHeight="1">
      <c r="A30" s="37" t="s">
        <v>133</v>
      </c>
      <c r="B30" s="94">
        <v>1221</v>
      </c>
      <c r="C30" s="302">
        <v>1208</v>
      </c>
      <c r="D30" s="298">
        <f t="shared" si="0"/>
        <v>-13</v>
      </c>
      <c r="E30" s="116">
        <f t="shared" ref="E30:E32" si="12">C30/B30*100</f>
        <v>98.935298935298931</v>
      </c>
      <c r="F30" s="94">
        <v>1295</v>
      </c>
      <c r="G30" s="140">
        <v>1290</v>
      </c>
      <c r="H30" s="94">
        <f t="shared" si="8"/>
        <v>-5</v>
      </c>
      <c r="I30" s="114">
        <f t="shared" si="9"/>
        <v>99.613899613899619</v>
      </c>
      <c r="J30" s="115">
        <f t="shared" ref="J30:J32" si="13">C30/$C$10*100</f>
        <v>2.2084902555852137</v>
      </c>
      <c r="K30" s="92">
        <f t="shared" si="10"/>
        <v>2.1506626365961403</v>
      </c>
      <c r="L30" s="93">
        <f t="shared" si="11"/>
        <v>2.0785665946956269</v>
      </c>
      <c r="M30" s="2"/>
    </row>
    <row r="31" spans="1:13" ht="23.25" customHeight="1">
      <c r="A31" s="37" t="s">
        <v>134</v>
      </c>
      <c r="B31" s="94">
        <v>7915</v>
      </c>
      <c r="C31" s="286">
        <v>7938</v>
      </c>
      <c r="D31" s="298">
        <f t="shared" si="0"/>
        <v>23</v>
      </c>
      <c r="E31" s="116">
        <f t="shared" si="12"/>
        <v>100.2905874921036</v>
      </c>
      <c r="F31" s="94">
        <v>7682</v>
      </c>
      <c r="G31" s="143">
        <v>7792</v>
      </c>
      <c r="H31" s="94">
        <f t="shared" si="8"/>
        <v>110</v>
      </c>
      <c r="I31" s="114">
        <f t="shared" si="9"/>
        <v>101.43191877115333</v>
      </c>
      <c r="J31" s="115">
        <f t="shared" si="13"/>
        <v>14.512413616585615</v>
      </c>
      <c r="K31" s="92">
        <f t="shared" si="10"/>
        <v>12.757830404889228</v>
      </c>
      <c r="L31" s="93">
        <f t="shared" si="11"/>
        <v>12.555186748735137</v>
      </c>
      <c r="M31" s="2"/>
    </row>
    <row r="32" spans="1:13" ht="27.75" customHeight="1">
      <c r="A32" s="34" t="s">
        <v>135</v>
      </c>
      <c r="B32" s="94">
        <v>125</v>
      </c>
      <c r="C32" s="286">
        <v>121</v>
      </c>
      <c r="D32" s="298">
        <f t="shared" si="0"/>
        <v>-4</v>
      </c>
      <c r="E32" s="116">
        <f t="shared" si="12"/>
        <v>96.8</v>
      </c>
      <c r="F32" s="94">
        <v>163</v>
      </c>
      <c r="G32" s="143">
        <v>180</v>
      </c>
      <c r="H32" s="94">
        <f t="shared" si="8"/>
        <v>17</v>
      </c>
      <c r="I32" s="114">
        <f t="shared" si="9"/>
        <v>110.42944785276075</v>
      </c>
      <c r="J32" s="115">
        <f t="shared" si="13"/>
        <v>0.22121466964057185</v>
      </c>
      <c r="K32" s="92">
        <f t="shared" si="10"/>
        <v>0.27070116584183079</v>
      </c>
      <c r="L32" s="93">
        <f t="shared" si="11"/>
        <v>0.29003254809706425</v>
      </c>
      <c r="M32" s="2"/>
    </row>
    <row r="33" spans="1:13" ht="15" customHeight="1" thickBot="1">
      <c r="A33" s="38" t="s">
        <v>136</v>
      </c>
      <c r="B33" s="118">
        <v>5229</v>
      </c>
      <c r="C33" s="306">
        <v>5185</v>
      </c>
      <c r="D33" s="299">
        <f t="shared" si="0"/>
        <v>-44</v>
      </c>
      <c r="E33" s="117">
        <f>C33/B33*100</f>
        <v>99.158538917575072</v>
      </c>
      <c r="F33" s="118">
        <v>4238</v>
      </c>
      <c r="G33" s="145">
        <v>4362</v>
      </c>
      <c r="H33" s="118">
        <f t="shared" si="8"/>
        <v>124</v>
      </c>
      <c r="I33" s="119">
        <f t="shared" si="9"/>
        <v>102.92590844738083</v>
      </c>
      <c r="J33" s="120">
        <f>C33/$C$10*100</f>
        <v>9.4793228271600434</v>
      </c>
      <c r="K33" s="121">
        <f t="shared" si="10"/>
        <v>7.0382303118876015</v>
      </c>
      <c r="L33" s="122">
        <f t="shared" si="11"/>
        <v>7.0284554155521901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9.2" customHeight="1">
      <c r="A35" s="285" t="s">
        <v>193</v>
      </c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 ht="20.399999999999999" customHeight="1">
      <c r="A36" s="322" t="s">
        <v>199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</row>
    <row r="37" spans="1:13">
      <c r="A37" s="322"/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10">
    <mergeCell ref="A36:L37"/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K6" sqref="K6:K41"/>
    </sheetView>
  </sheetViews>
  <sheetFormatPr defaultRowHeight="13.2"/>
  <cols>
    <col min="1" max="1" width="32.77734375" customWidth="1"/>
    <col min="2" max="2" width="12.44140625" style="169" customWidth="1"/>
    <col min="3" max="3" width="12.44140625" style="170" customWidth="1"/>
    <col min="4" max="4" width="6" style="183" customWidth="1"/>
    <col min="5" max="5" width="12.44140625" style="170" customWidth="1"/>
    <col min="6" max="6" width="5.88671875" style="183" customWidth="1"/>
    <col min="7" max="7" width="12.44140625" style="170" customWidth="1"/>
    <col min="8" max="8" width="6.21875" style="183" customWidth="1"/>
    <col min="9" max="9" width="12.44140625" style="170" customWidth="1"/>
    <col min="10" max="10" width="6.21875" style="183" customWidth="1"/>
    <col min="11" max="11" width="12.44140625" style="170" customWidth="1"/>
    <col min="12" max="12" width="6.33203125" style="183" customWidth="1"/>
    <col min="13" max="13" width="14.44140625" style="170" customWidth="1"/>
    <col min="14" max="14" width="6.44140625" style="183" customWidth="1"/>
  </cols>
  <sheetData>
    <row r="1" spans="1:14">
      <c r="A1" s="307" t="s">
        <v>161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ht="19.95" customHeight="1">
      <c r="A2" s="324" t="s">
        <v>213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9.75" customHeight="1" thickBot="1">
      <c r="A3" s="138"/>
      <c r="B3" s="167"/>
      <c r="C3" s="146"/>
      <c r="D3" s="181"/>
    </row>
    <row r="4" spans="1:14" ht="16.2" customHeight="1" thickBot="1">
      <c r="A4" s="344" t="s">
        <v>165</v>
      </c>
      <c r="B4" s="341" t="s">
        <v>180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3"/>
    </row>
    <row r="5" spans="1:14" ht="52.8" customHeight="1" thickBot="1">
      <c r="A5" s="345"/>
      <c r="B5" s="215" t="s">
        <v>177</v>
      </c>
      <c r="C5" s="173" t="s">
        <v>113</v>
      </c>
      <c r="D5" s="182" t="s">
        <v>176</v>
      </c>
      <c r="E5" s="179" t="s">
        <v>175</v>
      </c>
      <c r="F5" s="190" t="s">
        <v>176</v>
      </c>
      <c r="G5" s="179" t="s">
        <v>178</v>
      </c>
      <c r="H5" s="182" t="s">
        <v>176</v>
      </c>
      <c r="I5" s="179" t="s">
        <v>179</v>
      </c>
      <c r="J5" s="190" t="s">
        <v>176</v>
      </c>
      <c r="K5" s="199" t="s">
        <v>173</v>
      </c>
      <c r="L5" s="182" t="s">
        <v>176</v>
      </c>
      <c r="M5" s="199" t="s">
        <v>174</v>
      </c>
      <c r="N5" s="200" t="s">
        <v>176</v>
      </c>
    </row>
    <row r="6" spans="1:14" ht="13.8" thickBot="1">
      <c r="A6" s="225" t="s">
        <v>34</v>
      </c>
      <c r="B6" s="239">
        <v>12420</v>
      </c>
      <c r="C6" s="259">
        <v>6104</v>
      </c>
      <c r="D6" s="244">
        <f>C6/B6*100</f>
        <v>49.146537842190014</v>
      </c>
      <c r="E6" s="239">
        <v>2594</v>
      </c>
      <c r="F6" s="246">
        <f>E6/B6*100</f>
        <v>20.885668276972623</v>
      </c>
      <c r="G6" s="239">
        <v>5697</v>
      </c>
      <c r="H6" s="244">
        <f>G6/B6*100</f>
        <v>45.869565217391305</v>
      </c>
      <c r="I6" s="239">
        <v>3524</v>
      </c>
      <c r="J6" s="246">
        <f>I6/B6*100</f>
        <v>28.373590982286633</v>
      </c>
      <c r="K6" s="239">
        <v>1706</v>
      </c>
      <c r="L6" s="244">
        <f>K6/B6*100</f>
        <v>13.735909822866343</v>
      </c>
      <c r="M6" s="239">
        <v>879</v>
      </c>
      <c r="N6" s="244">
        <f>M6/B6*100</f>
        <v>7.0772946859903385</v>
      </c>
    </row>
    <row r="7" spans="1:14">
      <c r="A7" s="134" t="s">
        <v>14</v>
      </c>
      <c r="B7" s="174">
        <v>1222</v>
      </c>
      <c r="C7" s="162">
        <v>659</v>
      </c>
      <c r="D7" s="93">
        <f t="shared" ref="D7:D41" si="0">C7/B7*100</f>
        <v>53.927986906710309</v>
      </c>
      <c r="E7" s="174">
        <v>288</v>
      </c>
      <c r="F7" s="186">
        <f t="shared" ref="F7:F41" si="1">E7/B7*100</f>
        <v>23.567921440261866</v>
      </c>
      <c r="G7" s="193">
        <v>303</v>
      </c>
      <c r="H7" s="194">
        <f t="shared" ref="H7:H41" si="2">G7/B7*100</f>
        <v>24.79541734860884</v>
      </c>
      <c r="I7" s="193">
        <v>334</v>
      </c>
      <c r="J7" s="198">
        <f>I7/B7*100</f>
        <v>27.33224222585925</v>
      </c>
      <c r="K7" s="193">
        <v>210</v>
      </c>
      <c r="L7" s="194">
        <f t="shared" ref="L7:L41" si="3">K7/B7*100</f>
        <v>17.184942716857609</v>
      </c>
      <c r="M7" s="193">
        <v>94</v>
      </c>
      <c r="N7" s="194">
        <f t="shared" ref="N7:N41" si="4">M7/B7*100</f>
        <v>7.6923076923076925</v>
      </c>
    </row>
    <row r="8" spans="1:14">
      <c r="A8" s="15" t="s">
        <v>17</v>
      </c>
      <c r="B8" s="175">
        <v>1719</v>
      </c>
      <c r="C8" s="135">
        <v>842</v>
      </c>
      <c r="D8" s="93">
        <f t="shared" si="0"/>
        <v>48.981966259453166</v>
      </c>
      <c r="E8" s="175">
        <v>394</v>
      </c>
      <c r="F8" s="186">
        <f t="shared" si="1"/>
        <v>22.920302501454334</v>
      </c>
      <c r="G8" s="177">
        <v>889</v>
      </c>
      <c r="H8" s="184">
        <f t="shared" si="2"/>
        <v>51.716114019778935</v>
      </c>
      <c r="I8" s="177">
        <v>428</v>
      </c>
      <c r="J8" s="196">
        <f t="shared" ref="J8:J15" si="5">I8/B8*100</f>
        <v>24.898196625945317</v>
      </c>
      <c r="K8" s="177">
        <v>225</v>
      </c>
      <c r="L8" s="184">
        <f t="shared" si="3"/>
        <v>13.089005235602095</v>
      </c>
      <c r="M8" s="177">
        <v>98</v>
      </c>
      <c r="N8" s="184">
        <f t="shared" si="4"/>
        <v>5.7009889470622452</v>
      </c>
    </row>
    <row r="9" spans="1:14">
      <c r="A9" s="16" t="s">
        <v>2</v>
      </c>
      <c r="B9" s="175">
        <v>1430</v>
      </c>
      <c r="C9" s="135">
        <v>685</v>
      </c>
      <c r="D9" s="93">
        <f t="shared" si="0"/>
        <v>47.9020979020979</v>
      </c>
      <c r="E9" s="175">
        <v>270</v>
      </c>
      <c r="F9" s="186">
        <f t="shared" si="1"/>
        <v>18.88111888111888</v>
      </c>
      <c r="G9" s="177">
        <v>571</v>
      </c>
      <c r="H9" s="184">
        <f t="shared" si="2"/>
        <v>39.930069930069926</v>
      </c>
      <c r="I9" s="177">
        <v>435</v>
      </c>
      <c r="J9" s="196">
        <f t="shared" si="5"/>
        <v>30.419580419580424</v>
      </c>
      <c r="K9" s="177">
        <v>164</v>
      </c>
      <c r="L9" s="184">
        <f t="shared" si="3"/>
        <v>11.468531468531468</v>
      </c>
      <c r="M9" s="177">
        <v>129</v>
      </c>
      <c r="N9" s="184">
        <f t="shared" si="4"/>
        <v>9.0209790209790217</v>
      </c>
    </row>
    <row r="10" spans="1:14">
      <c r="A10" s="16" t="s">
        <v>191</v>
      </c>
      <c r="B10" s="175">
        <v>1681</v>
      </c>
      <c r="C10" s="135">
        <v>769</v>
      </c>
      <c r="D10" s="93">
        <f t="shared" si="0"/>
        <v>45.746579417013685</v>
      </c>
      <c r="E10" s="175">
        <v>263</v>
      </c>
      <c r="F10" s="186">
        <f t="shared" si="1"/>
        <v>15.645449137418204</v>
      </c>
      <c r="G10" s="177">
        <v>953</v>
      </c>
      <c r="H10" s="184">
        <f t="shared" si="2"/>
        <v>56.692444973230216</v>
      </c>
      <c r="I10" s="177">
        <v>548</v>
      </c>
      <c r="J10" s="196">
        <f t="shared" si="5"/>
        <v>32.599643069601427</v>
      </c>
      <c r="K10" s="177">
        <v>181</v>
      </c>
      <c r="L10" s="184">
        <f t="shared" si="3"/>
        <v>10.767400356930398</v>
      </c>
      <c r="M10" s="177">
        <v>81</v>
      </c>
      <c r="N10" s="184">
        <f t="shared" si="4"/>
        <v>4.8185603807257591</v>
      </c>
    </row>
    <row r="11" spans="1:14">
      <c r="A11" s="15" t="s">
        <v>18</v>
      </c>
      <c r="B11" s="94">
        <v>932</v>
      </c>
      <c r="C11" s="163">
        <v>440</v>
      </c>
      <c r="D11" s="93">
        <f t="shared" si="0"/>
        <v>47.210300429184549</v>
      </c>
      <c r="E11" s="94">
        <v>221</v>
      </c>
      <c r="F11" s="186">
        <f t="shared" si="1"/>
        <v>23.71244635193133</v>
      </c>
      <c r="G11" s="177">
        <v>350</v>
      </c>
      <c r="H11" s="184">
        <f t="shared" si="2"/>
        <v>37.553648068669524</v>
      </c>
      <c r="I11" s="177">
        <v>264</v>
      </c>
      <c r="J11" s="196">
        <f t="shared" si="5"/>
        <v>28.326180257510732</v>
      </c>
      <c r="K11" s="177">
        <v>131</v>
      </c>
      <c r="L11" s="184">
        <f t="shared" si="3"/>
        <v>14.05579399141631</v>
      </c>
      <c r="M11" s="177">
        <v>78</v>
      </c>
      <c r="N11" s="184">
        <f t="shared" si="4"/>
        <v>8.3690987124463518</v>
      </c>
    </row>
    <row r="12" spans="1:14">
      <c r="A12" s="15" t="s">
        <v>21</v>
      </c>
      <c r="B12" s="94">
        <v>1127</v>
      </c>
      <c r="C12" s="163">
        <v>502</v>
      </c>
      <c r="D12" s="93">
        <f t="shared" si="0"/>
        <v>44.54303460514641</v>
      </c>
      <c r="E12" s="94">
        <v>233</v>
      </c>
      <c r="F12" s="186">
        <f t="shared" si="1"/>
        <v>20.674356699201422</v>
      </c>
      <c r="G12" s="177">
        <v>473</v>
      </c>
      <c r="H12" s="184">
        <f t="shared" si="2"/>
        <v>41.969831410825201</v>
      </c>
      <c r="I12" s="177">
        <v>314</v>
      </c>
      <c r="J12" s="196">
        <f t="shared" si="5"/>
        <v>27.861579414374443</v>
      </c>
      <c r="K12" s="177">
        <v>185</v>
      </c>
      <c r="L12" s="184">
        <f t="shared" si="3"/>
        <v>16.415261756876664</v>
      </c>
      <c r="M12" s="177">
        <v>92</v>
      </c>
      <c r="N12" s="184">
        <f t="shared" si="4"/>
        <v>8.1632653061224492</v>
      </c>
    </row>
    <row r="13" spans="1:14">
      <c r="A13" s="15" t="s">
        <v>22</v>
      </c>
      <c r="B13" s="175">
        <v>1146</v>
      </c>
      <c r="C13" s="135">
        <v>587</v>
      </c>
      <c r="D13" s="93">
        <f t="shared" si="0"/>
        <v>51.221640488656192</v>
      </c>
      <c r="E13" s="175">
        <v>242</v>
      </c>
      <c r="F13" s="186">
        <f t="shared" si="1"/>
        <v>21.116928446771379</v>
      </c>
      <c r="G13" s="177">
        <v>518</v>
      </c>
      <c r="H13" s="184">
        <f t="shared" si="2"/>
        <v>45.200698080279231</v>
      </c>
      <c r="I13" s="177">
        <v>318</v>
      </c>
      <c r="J13" s="196">
        <f t="shared" si="5"/>
        <v>27.748691099476442</v>
      </c>
      <c r="K13" s="177">
        <v>98</v>
      </c>
      <c r="L13" s="184">
        <f t="shared" si="3"/>
        <v>8.5514834205933692</v>
      </c>
      <c r="M13" s="177">
        <v>49</v>
      </c>
      <c r="N13" s="184">
        <f t="shared" si="4"/>
        <v>4.2757417102966846</v>
      </c>
    </row>
    <row r="14" spans="1:14">
      <c r="A14" s="15" t="s">
        <v>13</v>
      </c>
      <c r="B14" s="175">
        <v>1434</v>
      </c>
      <c r="C14" s="135">
        <v>769</v>
      </c>
      <c r="D14" s="93">
        <f t="shared" si="0"/>
        <v>53.626220362622036</v>
      </c>
      <c r="E14" s="175">
        <v>298</v>
      </c>
      <c r="F14" s="186">
        <f t="shared" si="1"/>
        <v>20.781032078103205</v>
      </c>
      <c r="G14" s="177">
        <v>707</v>
      </c>
      <c r="H14" s="184">
        <f t="shared" si="2"/>
        <v>49.302649930264991</v>
      </c>
      <c r="I14" s="177">
        <v>442</v>
      </c>
      <c r="J14" s="196">
        <f t="shared" si="5"/>
        <v>30.822873082287312</v>
      </c>
      <c r="K14" s="177">
        <v>237</v>
      </c>
      <c r="L14" s="184">
        <f t="shared" si="3"/>
        <v>16.527196652719663</v>
      </c>
      <c r="M14" s="177">
        <v>122</v>
      </c>
      <c r="N14" s="184">
        <f t="shared" si="4"/>
        <v>8.5076708507670844</v>
      </c>
    </row>
    <row r="15" spans="1:14" ht="13.8" thickBot="1">
      <c r="A15" s="17" t="s">
        <v>27</v>
      </c>
      <c r="B15" s="108">
        <v>1729</v>
      </c>
      <c r="C15" s="164">
        <v>851</v>
      </c>
      <c r="D15" s="185">
        <f t="shared" si="0"/>
        <v>49.219201850780799</v>
      </c>
      <c r="E15" s="108">
        <v>385</v>
      </c>
      <c r="F15" s="189">
        <f t="shared" si="1"/>
        <v>22.267206477732792</v>
      </c>
      <c r="G15" s="191">
        <v>933</v>
      </c>
      <c r="H15" s="192">
        <f t="shared" si="2"/>
        <v>53.961827646038174</v>
      </c>
      <c r="I15" s="191">
        <v>441</v>
      </c>
      <c r="J15" s="197">
        <f t="shared" si="5"/>
        <v>25.506072874493928</v>
      </c>
      <c r="K15" s="191">
        <v>275</v>
      </c>
      <c r="L15" s="192">
        <f t="shared" si="3"/>
        <v>15.905147484094853</v>
      </c>
      <c r="M15" s="191">
        <v>136</v>
      </c>
      <c r="N15" s="192">
        <f t="shared" si="4"/>
        <v>7.8658183921341811</v>
      </c>
    </row>
    <row r="16" spans="1:14" ht="13.8" thickBot="1">
      <c r="A16" s="260" t="s">
        <v>35</v>
      </c>
      <c r="B16" s="259">
        <v>10291</v>
      </c>
      <c r="C16" s="259">
        <v>5775</v>
      </c>
      <c r="D16" s="247">
        <f t="shared" si="0"/>
        <v>56.116995432902542</v>
      </c>
      <c r="E16" s="259">
        <v>2504</v>
      </c>
      <c r="F16" s="246">
        <f t="shared" si="1"/>
        <v>24.331940530560683</v>
      </c>
      <c r="G16" s="239">
        <v>4723</v>
      </c>
      <c r="H16" s="244">
        <f t="shared" si="2"/>
        <v>45.894470896900202</v>
      </c>
      <c r="I16" s="239">
        <v>2531</v>
      </c>
      <c r="J16" s="246">
        <f>I16/B16*100</f>
        <v>24.594305704013216</v>
      </c>
      <c r="K16" s="239">
        <v>1677</v>
      </c>
      <c r="L16" s="244">
        <f t="shared" si="3"/>
        <v>16.295792439996113</v>
      </c>
      <c r="M16" s="239">
        <v>777</v>
      </c>
      <c r="N16" s="244">
        <f t="shared" si="4"/>
        <v>7.5502866582450689</v>
      </c>
    </row>
    <row r="17" spans="1:14">
      <c r="A17" s="134" t="s">
        <v>1</v>
      </c>
      <c r="B17" s="174">
        <v>1956</v>
      </c>
      <c r="C17" s="162">
        <v>1156</v>
      </c>
      <c r="D17" s="93">
        <f t="shared" si="0"/>
        <v>59.100204498977504</v>
      </c>
      <c r="E17" s="174">
        <v>509</v>
      </c>
      <c r="F17" s="186">
        <f t="shared" si="1"/>
        <v>26.022494887525561</v>
      </c>
      <c r="G17" s="193">
        <v>963</v>
      </c>
      <c r="H17" s="194">
        <f t="shared" si="2"/>
        <v>49.233128834355824</v>
      </c>
      <c r="I17" s="193">
        <v>418</v>
      </c>
      <c r="J17" s="198">
        <f>I17/B17*100</f>
        <v>21.370143149284253</v>
      </c>
      <c r="K17" s="193">
        <v>338</v>
      </c>
      <c r="L17" s="194">
        <f t="shared" si="3"/>
        <v>17.280163599182004</v>
      </c>
      <c r="M17" s="193">
        <v>149</v>
      </c>
      <c r="N17" s="194">
        <f t="shared" si="4"/>
        <v>7.6175869120654394</v>
      </c>
    </row>
    <row r="18" spans="1:14">
      <c r="A18" s="15" t="s">
        <v>16</v>
      </c>
      <c r="B18" s="175">
        <v>1364</v>
      </c>
      <c r="C18" s="135">
        <v>734</v>
      </c>
      <c r="D18" s="93">
        <f t="shared" si="0"/>
        <v>53.812316715542522</v>
      </c>
      <c r="E18" s="175">
        <v>376</v>
      </c>
      <c r="F18" s="186">
        <f t="shared" si="1"/>
        <v>27.565982404692079</v>
      </c>
      <c r="G18" s="177">
        <v>752</v>
      </c>
      <c r="H18" s="184">
        <f t="shared" si="2"/>
        <v>55.131964809384158</v>
      </c>
      <c r="I18" s="177">
        <v>327</v>
      </c>
      <c r="J18" s="196">
        <f t="shared" ref="J18:J22" si="6">I18/B18*100</f>
        <v>23.97360703812317</v>
      </c>
      <c r="K18" s="177">
        <v>228</v>
      </c>
      <c r="L18" s="184">
        <f t="shared" si="3"/>
        <v>16.715542521994134</v>
      </c>
      <c r="M18" s="177">
        <v>98</v>
      </c>
      <c r="N18" s="184">
        <f t="shared" si="4"/>
        <v>7.1847507331378306</v>
      </c>
    </row>
    <row r="19" spans="1:14">
      <c r="A19" s="16" t="s">
        <v>3</v>
      </c>
      <c r="B19" s="175">
        <v>2210</v>
      </c>
      <c r="C19" s="135">
        <v>1174</v>
      </c>
      <c r="D19" s="93">
        <f t="shared" si="0"/>
        <v>53.122171945701361</v>
      </c>
      <c r="E19" s="175">
        <v>427</v>
      </c>
      <c r="F19" s="186">
        <f t="shared" si="1"/>
        <v>19.321266968325794</v>
      </c>
      <c r="G19" s="177">
        <v>931</v>
      </c>
      <c r="H19" s="184">
        <f t="shared" si="2"/>
        <v>42.126696832579185</v>
      </c>
      <c r="I19" s="177">
        <v>619</v>
      </c>
      <c r="J19" s="196">
        <f t="shared" si="6"/>
        <v>28.009049773755656</v>
      </c>
      <c r="K19" s="177">
        <v>327</v>
      </c>
      <c r="L19" s="184">
        <f t="shared" si="3"/>
        <v>14.796380090497738</v>
      </c>
      <c r="M19" s="177">
        <v>204</v>
      </c>
      <c r="N19" s="184">
        <f t="shared" si="4"/>
        <v>9.2307692307692317</v>
      </c>
    </row>
    <row r="20" spans="1:14">
      <c r="A20" s="16" t="s">
        <v>20</v>
      </c>
      <c r="B20" s="175">
        <v>1560</v>
      </c>
      <c r="C20" s="135">
        <v>805</v>
      </c>
      <c r="D20" s="93">
        <f t="shared" si="0"/>
        <v>51.602564102564109</v>
      </c>
      <c r="E20" s="175">
        <v>329</v>
      </c>
      <c r="F20" s="186">
        <f t="shared" si="1"/>
        <v>21.089743589743591</v>
      </c>
      <c r="G20" s="177">
        <v>775</v>
      </c>
      <c r="H20" s="184">
        <f t="shared" si="2"/>
        <v>49.679487179487182</v>
      </c>
      <c r="I20" s="177">
        <v>424</v>
      </c>
      <c r="J20" s="196">
        <f t="shared" si="6"/>
        <v>27.179487179487179</v>
      </c>
      <c r="K20" s="177">
        <v>270</v>
      </c>
      <c r="L20" s="184">
        <f t="shared" si="3"/>
        <v>17.307692307692307</v>
      </c>
      <c r="M20" s="177">
        <v>77</v>
      </c>
      <c r="N20" s="184">
        <f t="shared" si="4"/>
        <v>4.9358974358974361</v>
      </c>
    </row>
    <row r="21" spans="1:14">
      <c r="A21" s="15" t="s">
        <v>4</v>
      </c>
      <c r="B21" s="175">
        <v>1673</v>
      </c>
      <c r="C21" s="135">
        <v>993</v>
      </c>
      <c r="D21" s="93">
        <f t="shared" si="0"/>
        <v>59.354453078302448</v>
      </c>
      <c r="E21" s="175">
        <v>441</v>
      </c>
      <c r="F21" s="186">
        <f t="shared" si="1"/>
        <v>26.359832635983267</v>
      </c>
      <c r="G21" s="177">
        <v>602</v>
      </c>
      <c r="H21" s="184">
        <f t="shared" si="2"/>
        <v>35.98326359832636</v>
      </c>
      <c r="I21" s="177">
        <v>374</v>
      </c>
      <c r="J21" s="196">
        <f t="shared" si="6"/>
        <v>22.355050806933651</v>
      </c>
      <c r="K21" s="177">
        <v>261</v>
      </c>
      <c r="L21" s="184">
        <f t="shared" si="3"/>
        <v>15.600717274357443</v>
      </c>
      <c r="M21" s="177">
        <v>153</v>
      </c>
      <c r="N21" s="184">
        <f t="shared" si="4"/>
        <v>9.1452480573819486</v>
      </c>
    </row>
    <row r="22" spans="1:14" ht="13.8" thickBot="1">
      <c r="A22" s="17" t="s">
        <v>7</v>
      </c>
      <c r="B22" s="176">
        <v>1528</v>
      </c>
      <c r="C22" s="165">
        <v>913</v>
      </c>
      <c r="D22" s="185">
        <f t="shared" si="0"/>
        <v>59.751308900523561</v>
      </c>
      <c r="E22" s="176">
        <v>422</v>
      </c>
      <c r="F22" s="189">
        <f t="shared" si="1"/>
        <v>27.617801047120423</v>
      </c>
      <c r="G22" s="191">
        <v>700</v>
      </c>
      <c r="H22" s="192">
        <f t="shared" si="2"/>
        <v>45.811518324607334</v>
      </c>
      <c r="I22" s="191">
        <v>369</v>
      </c>
      <c r="J22" s="197">
        <f t="shared" si="6"/>
        <v>24.149214659685864</v>
      </c>
      <c r="K22" s="191">
        <v>253</v>
      </c>
      <c r="L22" s="192">
        <f t="shared" si="3"/>
        <v>16.55759162303665</v>
      </c>
      <c r="M22" s="191">
        <v>96</v>
      </c>
      <c r="N22" s="192">
        <f t="shared" si="4"/>
        <v>6.2827225130890048</v>
      </c>
    </row>
    <row r="23" spans="1:14" ht="13.8" thickBot="1">
      <c r="A23" s="260" t="s">
        <v>36</v>
      </c>
      <c r="B23" s="259">
        <v>17284</v>
      </c>
      <c r="C23" s="259">
        <v>8381</v>
      </c>
      <c r="D23" s="247">
        <f t="shared" si="0"/>
        <v>48.489932885906043</v>
      </c>
      <c r="E23" s="259">
        <v>3581</v>
      </c>
      <c r="F23" s="246">
        <f t="shared" si="1"/>
        <v>20.718583661189541</v>
      </c>
      <c r="G23" s="239">
        <v>7879</v>
      </c>
      <c r="H23" s="244">
        <f t="shared" si="2"/>
        <v>45.585512612821105</v>
      </c>
      <c r="I23" s="239">
        <v>4868</v>
      </c>
      <c r="J23" s="246">
        <f>I23/B23*100</f>
        <v>28.164776672066651</v>
      </c>
      <c r="K23" s="239">
        <v>2330</v>
      </c>
      <c r="L23" s="244">
        <f t="shared" si="3"/>
        <v>13.480675769497802</v>
      </c>
      <c r="M23" s="239">
        <v>1148</v>
      </c>
      <c r="N23" s="244">
        <f t="shared" si="4"/>
        <v>6.6419810229113629</v>
      </c>
    </row>
    <row r="24" spans="1:14">
      <c r="A24" s="134" t="s">
        <v>15</v>
      </c>
      <c r="B24" s="174">
        <v>2028</v>
      </c>
      <c r="C24" s="162">
        <v>993</v>
      </c>
      <c r="D24" s="93">
        <f t="shared" si="0"/>
        <v>48.964497041420117</v>
      </c>
      <c r="E24" s="174">
        <v>397</v>
      </c>
      <c r="F24" s="186">
        <f t="shared" si="1"/>
        <v>19.57593688362919</v>
      </c>
      <c r="G24" s="193">
        <v>724</v>
      </c>
      <c r="H24" s="194">
        <f t="shared" si="2"/>
        <v>35.700197238658774</v>
      </c>
      <c r="I24" s="193">
        <v>600</v>
      </c>
      <c r="J24" s="198">
        <f>I24/B24*100</f>
        <v>29.585798816568047</v>
      </c>
      <c r="K24" s="193">
        <v>214</v>
      </c>
      <c r="L24" s="194">
        <f t="shared" si="3"/>
        <v>10.552268244575936</v>
      </c>
      <c r="M24" s="193">
        <v>181</v>
      </c>
      <c r="N24" s="194">
        <f t="shared" si="4"/>
        <v>8.9250493096646935</v>
      </c>
    </row>
    <row r="25" spans="1:14">
      <c r="A25" s="15" t="s">
        <v>19</v>
      </c>
      <c r="B25" s="175">
        <v>5811</v>
      </c>
      <c r="C25" s="135">
        <v>2781</v>
      </c>
      <c r="D25" s="93">
        <f t="shared" si="0"/>
        <v>47.857511615900876</v>
      </c>
      <c r="E25" s="175">
        <v>1209</v>
      </c>
      <c r="F25" s="109">
        <f t="shared" si="1"/>
        <v>20.80536912751678</v>
      </c>
      <c r="G25" s="177">
        <v>3162</v>
      </c>
      <c r="H25" s="184">
        <f t="shared" si="2"/>
        <v>54.414042333505421</v>
      </c>
      <c r="I25" s="177">
        <v>1595</v>
      </c>
      <c r="J25" s="196">
        <f t="shared" ref="J25:J29" si="7">I25/B25*100</f>
        <v>27.447943555326106</v>
      </c>
      <c r="K25" s="177">
        <v>686</v>
      </c>
      <c r="L25" s="184">
        <f t="shared" si="3"/>
        <v>11.805197040096369</v>
      </c>
      <c r="M25" s="177">
        <v>298</v>
      </c>
      <c r="N25" s="184">
        <f t="shared" si="4"/>
        <v>5.1282051282051277</v>
      </c>
    </row>
    <row r="26" spans="1:14">
      <c r="A26" s="15" t="s">
        <v>25</v>
      </c>
      <c r="B26" s="175">
        <v>3914</v>
      </c>
      <c r="C26" s="135">
        <v>1877</v>
      </c>
      <c r="D26" s="93">
        <f t="shared" si="0"/>
        <v>47.956055186509964</v>
      </c>
      <c r="E26" s="175">
        <v>821</v>
      </c>
      <c r="F26" s="109">
        <f t="shared" si="1"/>
        <v>20.975983648441492</v>
      </c>
      <c r="G26" s="177">
        <v>1640</v>
      </c>
      <c r="H26" s="184">
        <f t="shared" si="2"/>
        <v>41.900868676545734</v>
      </c>
      <c r="I26" s="177">
        <v>1131</v>
      </c>
      <c r="J26" s="196">
        <f t="shared" si="7"/>
        <v>28.89626980071538</v>
      </c>
      <c r="K26" s="177">
        <v>572</v>
      </c>
      <c r="L26" s="184">
        <f t="shared" si="3"/>
        <v>14.614205416453755</v>
      </c>
      <c r="M26" s="177">
        <v>235</v>
      </c>
      <c r="N26" s="184">
        <f t="shared" si="4"/>
        <v>6.0040878896269803</v>
      </c>
    </row>
    <row r="27" spans="1:14">
      <c r="A27" s="16" t="s">
        <v>103</v>
      </c>
      <c r="B27" s="175">
        <v>1285</v>
      </c>
      <c r="C27" s="135">
        <v>680</v>
      </c>
      <c r="D27" s="93">
        <f t="shared" si="0"/>
        <v>52.918287937743195</v>
      </c>
      <c r="E27" s="175">
        <v>269</v>
      </c>
      <c r="F27" s="109">
        <f t="shared" si="1"/>
        <v>20.933852140077821</v>
      </c>
      <c r="G27" s="177">
        <v>605</v>
      </c>
      <c r="H27" s="184">
        <f t="shared" si="2"/>
        <v>47.081712062256805</v>
      </c>
      <c r="I27" s="177">
        <v>365</v>
      </c>
      <c r="J27" s="196">
        <f t="shared" si="7"/>
        <v>28.404669260700388</v>
      </c>
      <c r="K27" s="177">
        <v>226</v>
      </c>
      <c r="L27" s="184">
        <f t="shared" si="3"/>
        <v>17.587548638132297</v>
      </c>
      <c r="M27" s="177">
        <v>90</v>
      </c>
      <c r="N27" s="184">
        <f t="shared" si="4"/>
        <v>7.0038910505836576</v>
      </c>
    </row>
    <row r="28" spans="1:14">
      <c r="A28" s="16" t="s">
        <v>104</v>
      </c>
      <c r="B28" s="94">
        <v>2093</v>
      </c>
      <c r="C28" s="163">
        <v>1041</v>
      </c>
      <c r="D28" s="93">
        <f t="shared" si="0"/>
        <v>49.737219302436692</v>
      </c>
      <c r="E28" s="94">
        <v>387</v>
      </c>
      <c r="F28" s="109">
        <f t="shared" si="1"/>
        <v>18.490205446727188</v>
      </c>
      <c r="G28" s="177">
        <v>736</v>
      </c>
      <c r="H28" s="184">
        <f t="shared" si="2"/>
        <v>35.164835164835168</v>
      </c>
      <c r="I28" s="177">
        <v>572</v>
      </c>
      <c r="J28" s="196">
        <f t="shared" si="7"/>
        <v>27.329192546583851</v>
      </c>
      <c r="K28" s="177">
        <v>361</v>
      </c>
      <c r="L28" s="184">
        <f t="shared" si="3"/>
        <v>17.247969421882463</v>
      </c>
      <c r="M28" s="177">
        <v>212</v>
      </c>
      <c r="N28" s="184">
        <f t="shared" si="4"/>
        <v>10.129001433349259</v>
      </c>
    </row>
    <row r="29" spans="1:14" ht="13.8" thickBot="1">
      <c r="A29" s="17" t="s">
        <v>26</v>
      </c>
      <c r="B29" s="108">
        <v>2153</v>
      </c>
      <c r="C29" s="164">
        <v>1009</v>
      </c>
      <c r="D29" s="185">
        <f t="shared" si="0"/>
        <v>46.864839758476542</v>
      </c>
      <c r="E29" s="108">
        <v>498</v>
      </c>
      <c r="F29" s="110">
        <f t="shared" si="1"/>
        <v>23.130515559684163</v>
      </c>
      <c r="G29" s="191">
        <v>1012</v>
      </c>
      <c r="H29" s="192">
        <f t="shared" si="2"/>
        <v>47.004180213655367</v>
      </c>
      <c r="I29" s="191">
        <v>605</v>
      </c>
      <c r="J29" s="197">
        <f t="shared" si="7"/>
        <v>28.100325127728748</v>
      </c>
      <c r="K29" s="191">
        <v>271</v>
      </c>
      <c r="L29" s="192">
        <f t="shared" si="3"/>
        <v>12.587087784486764</v>
      </c>
      <c r="M29" s="191">
        <v>132</v>
      </c>
      <c r="N29" s="192">
        <f t="shared" si="4"/>
        <v>6.130980027868091</v>
      </c>
    </row>
    <row r="30" spans="1:14" ht="13.8" thickBot="1">
      <c r="A30" s="260" t="s">
        <v>32</v>
      </c>
      <c r="B30" s="259">
        <v>13285</v>
      </c>
      <c r="C30" s="259">
        <v>6750</v>
      </c>
      <c r="D30" s="247">
        <f t="shared" si="0"/>
        <v>50.809183289424162</v>
      </c>
      <c r="E30" s="259">
        <v>2921</v>
      </c>
      <c r="F30" s="247">
        <f t="shared" si="1"/>
        <v>21.987203613097478</v>
      </c>
      <c r="G30" s="259">
        <v>5953</v>
      </c>
      <c r="H30" s="247">
        <f t="shared" si="2"/>
        <v>44.809936018065486</v>
      </c>
      <c r="I30" s="259">
        <v>3817</v>
      </c>
      <c r="J30" s="247">
        <f>I30/B30*100</f>
        <v>28.731652239367705</v>
      </c>
      <c r="K30" s="259">
        <v>1460</v>
      </c>
      <c r="L30" s="247">
        <f t="shared" si="3"/>
        <v>10.989838163342116</v>
      </c>
      <c r="M30" s="259">
        <v>872</v>
      </c>
      <c r="N30" s="244">
        <f t="shared" si="4"/>
        <v>6.5637937523522778</v>
      </c>
    </row>
    <row r="31" spans="1:14">
      <c r="A31" s="201" t="s">
        <v>5</v>
      </c>
      <c r="B31" s="193">
        <v>822</v>
      </c>
      <c r="C31" s="187">
        <v>443</v>
      </c>
      <c r="D31" s="194">
        <f t="shared" si="0"/>
        <v>53.892944038929436</v>
      </c>
      <c r="E31" s="193">
        <v>211</v>
      </c>
      <c r="F31" s="198">
        <f t="shared" si="1"/>
        <v>25.669099756691001</v>
      </c>
      <c r="G31" s="193">
        <v>372</v>
      </c>
      <c r="H31" s="194">
        <f t="shared" si="2"/>
        <v>45.255474452554743</v>
      </c>
      <c r="I31" s="193">
        <v>239</v>
      </c>
      <c r="J31" s="198">
        <f>I31/B31*100</f>
        <v>29.075425790754256</v>
      </c>
      <c r="K31" s="193">
        <v>83</v>
      </c>
      <c r="L31" s="194">
        <f t="shared" si="3"/>
        <v>10.097323600973237</v>
      </c>
      <c r="M31" s="193">
        <v>67</v>
      </c>
      <c r="N31" s="194">
        <f t="shared" si="4"/>
        <v>8.1508515815085154</v>
      </c>
    </row>
    <row r="32" spans="1:14">
      <c r="A32" s="172" t="s">
        <v>23</v>
      </c>
      <c r="B32" s="177">
        <v>2628</v>
      </c>
      <c r="C32" s="166">
        <v>1313</v>
      </c>
      <c r="D32" s="194">
        <f t="shared" si="0"/>
        <v>49.961948249619482</v>
      </c>
      <c r="E32" s="177">
        <v>603</v>
      </c>
      <c r="F32" s="196">
        <f t="shared" si="1"/>
        <v>22.945205479452056</v>
      </c>
      <c r="G32" s="177">
        <v>1110</v>
      </c>
      <c r="H32" s="184">
        <f t="shared" si="2"/>
        <v>42.237442922374427</v>
      </c>
      <c r="I32" s="177">
        <v>748</v>
      </c>
      <c r="J32" s="196">
        <f t="shared" ref="J32:J38" si="8">I32/B32*100</f>
        <v>28.462709284627092</v>
      </c>
      <c r="K32" s="177">
        <v>208</v>
      </c>
      <c r="L32" s="184">
        <f t="shared" si="3"/>
        <v>7.9147640791476404</v>
      </c>
      <c r="M32" s="177">
        <v>218</v>
      </c>
      <c r="N32" s="184">
        <f t="shared" si="4"/>
        <v>8.2952815829528159</v>
      </c>
    </row>
    <row r="33" spans="1:14">
      <c r="A33" s="172" t="s">
        <v>6</v>
      </c>
      <c r="B33" s="177">
        <v>1795</v>
      </c>
      <c r="C33" s="166">
        <v>871</v>
      </c>
      <c r="D33" s="194">
        <f t="shared" si="0"/>
        <v>48.523676880222844</v>
      </c>
      <c r="E33" s="177">
        <v>359</v>
      </c>
      <c r="F33" s="196">
        <f t="shared" si="1"/>
        <v>20</v>
      </c>
      <c r="G33" s="177">
        <v>780</v>
      </c>
      <c r="H33" s="184">
        <f t="shared" si="2"/>
        <v>43.454038997214482</v>
      </c>
      <c r="I33" s="177">
        <v>542</v>
      </c>
      <c r="J33" s="196">
        <f t="shared" si="8"/>
        <v>30.194986072423397</v>
      </c>
      <c r="K33" s="177">
        <v>175</v>
      </c>
      <c r="L33" s="184">
        <f t="shared" si="3"/>
        <v>9.7493036211699167</v>
      </c>
      <c r="M33" s="177">
        <v>112</v>
      </c>
      <c r="N33" s="184">
        <f t="shared" si="4"/>
        <v>6.2395543175487465</v>
      </c>
    </row>
    <row r="34" spans="1:14">
      <c r="A34" s="172" t="s">
        <v>24</v>
      </c>
      <c r="B34" s="177">
        <v>1512</v>
      </c>
      <c r="C34" s="166">
        <v>774</v>
      </c>
      <c r="D34" s="194">
        <f t="shared" si="0"/>
        <v>51.19047619047619</v>
      </c>
      <c r="E34" s="177">
        <v>334</v>
      </c>
      <c r="F34" s="196">
        <f t="shared" si="1"/>
        <v>22.089947089947088</v>
      </c>
      <c r="G34" s="177">
        <v>827</v>
      </c>
      <c r="H34" s="184">
        <f t="shared" si="2"/>
        <v>54.695767195767196</v>
      </c>
      <c r="I34" s="177">
        <v>437</v>
      </c>
      <c r="J34" s="196">
        <f t="shared" si="8"/>
        <v>28.902116402116402</v>
      </c>
      <c r="K34" s="177">
        <v>234</v>
      </c>
      <c r="L34" s="184">
        <f t="shared" si="3"/>
        <v>15.476190476190476</v>
      </c>
      <c r="M34" s="177">
        <v>71</v>
      </c>
      <c r="N34" s="184">
        <f t="shared" si="4"/>
        <v>4.6957671957671954</v>
      </c>
    </row>
    <row r="35" spans="1:14">
      <c r="A35" s="172" t="s">
        <v>8</v>
      </c>
      <c r="B35" s="177">
        <v>1331</v>
      </c>
      <c r="C35" s="166">
        <v>630</v>
      </c>
      <c r="D35" s="194">
        <f t="shared" si="0"/>
        <v>47.332832456799402</v>
      </c>
      <c r="E35" s="177">
        <v>301</v>
      </c>
      <c r="F35" s="196">
        <f t="shared" si="1"/>
        <v>22.614575507137491</v>
      </c>
      <c r="G35" s="177">
        <v>561</v>
      </c>
      <c r="H35" s="184">
        <f t="shared" si="2"/>
        <v>42.148760330578511</v>
      </c>
      <c r="I35" s="177">
        <v>374</v>
      </c>
      <c r="J35" s="196">
        <f t="shared" si="8"/>
        <v>28.099173553719009</v>
      </c>
      <c r="K35" s="177">
        <v>177</v>
      </c>
      <c r="L35" s="184">
        <f t="shared" si="3"/>
        <v>13.298271975957926</v>
      </c>
      <c r="M35" s="177">
        <v>103</v>
      </c>
      <c r="N35" s="184">
        <f t="shared" si="4"/>
        <v>7.7385424492862507</v>
      </c>
    </row>
    <row r="36" spans="1:14">
      <c r="A36" s="172" t="s">
        <v>9</v>
      </c>
      <c r="B36" s="177">
        <v>1747</v>
      </c>
      <c r="C36" s="171">
        <v>930</v>
      </c>
      <c r="D36" s="194">
        <f t="shared" si="0"/>
        <v>53.234115626788778</v>
      </c>
      <c r="E36" s="180">
        <v>426</v>
      </c>
      <c r="F36" s="196">
        <f t="shared" si="1"/>
        <v>24.384659416141957</v>
      </c>
      <c r="G36" s="177">
        <v>744</v>
      </c>
      <c r="H36" s="184">
        <f t="shared" si="2"/>
        <v>42.587292501431023</v>
      </c>
      <c r="I36" s="177">
        <v>507</v>
      </c>
      <c r="J36" s="196">
        <f t="shared" si="8"/>
        <v>29.021179164281623</v>
      </c>
      <c r="K36" s="177">
        <v>184</v>
      </c>
      <c r="L36" s="184">
        <f t="shared" si="3"/>
        <v>10.532341156267888</v>
      </c>
      <c r="M36" s="177">
        <v>132</v>
      </c>
      <c r="N36" s="184">
        <f t="shared" si="4"/>
        <v>7.5558099599313104</v>
      </c>
    </row>
    <row r="37" spans="1:14" ht="13.8" customHeight="1">
      <c r="A37" s="172" t="s">
        <v>10</v>
      </c>
      <c r="B37" s="177">
        <v>1659</v>
      </c>
      <c r="C37" s="171">
        <v>838</v>
      </c>
      <c r="D37" s="194">
        <f t="shared" si="0"/>
        <v>50.512356841470762</v>
      </c>
      <c r="E37" s="177">
        <v>349</v>
      </c>
      <c r="F37" s="196">
        <f t="shared" si="1"/>
        <v>21.036769138034963</v>
      </c>
      <c r="G37" s="177">
        <v>997</v>
      </c>
      <c r="H37" s="184">
        <f t="shared" si="2"/>
        <v>60.096443640747445</v>
      </c>
      <c r="I37" s="177">
        <v>440</v>
      </c>
      <c r="J37" s="196">
        <f t="shared" si="8"/>
        <v>26.522001205545507</v>
      </c>
      <c r="K37" s="177">
        <v>199</v>
      </c>
      <c r="L37" s="184">
        <f t="shared" si="3"/>
        <v>11.995177817962627</v>
      </c>
      <c r="M37" s="177">
        <v>58</v>
      </c>
      <c r="N37" s="184">
        <f t="shared" si="4"/>
        <v>3.4960819770946352</v>
      </c>
    </row>
    <row r="38" spans="1:14" ht="13.8" thickBot="1">
      <c r="A38" s="202" t="s">
        <v>12</v>
      </c>
      <c r="B38" s="191">
        <v>1791</v>
      </c>
      <c r="C38" s="188">
        <v>951</v>
      </c>
      <c r="D38" s="195">
        <f t="shared" si="0"/>
        <v>53.098827470686771</v>
      </c>
      <c r="E38" s="191">
        <v>338</v>
      </c>
      <c r="F38" s="197">
        <f t="shared" si="1"/>
        <v>18.872138470128419</v>
      </c>
      <c r="G38" s="191">
        <v>562</v>
      </c>
      <c r="H38" s="192">
        <f t="shared" si="2"/>
        <v>31.379117811278618</v>
      </c>
      <c r="I38" s="191">
        <v>530</v>
      </c>
      <c r="J38" s="197">
        <f t="shared" si="8"/>
        <v>29.592406476828586</v>
      </c>
      <c r="K38" s="191">
        <v>200</v>
      </c>
      <c r="L38" s="192">
        <f t="shared" si="3"/>
        <v>11.166945840312675</v>
      </c>
      <c r="M38" s="191">
        <v>111</v>
      </c>
      <c r="N38" s="192">
        <f t="shared" si="4"/>
        <v>6.1976549413735347</v>
      </c>
    </row>
    <row r="39" spans="1:14" ht="13.8" thickBot="1">
      <c r="A39" s="232" t="s">
        <v>33</v>
      </c>
      <c r="B39" s="239">
        <v>8782</v>
      </c>
      <c r="C39" s="259">
        <v>4235</v>
      </c>
      <c r="D39" s="244">
        <f t="shared" si="0"/>
        <v>48.22363926212708</v>
      </c>
      <c r="E39" s="239">
        <v>1593</v>
      </c>
      <c r="F39" s="261">
        <f t="shared" si="1"/>
        <v>18.139375996356183</v>
      </c>
      <c r="G39" s="239">
        <v>2958</v>
      </c>
      <c r="H39" s="244">
        <f t="shared" si="2"/>
        <v>33.682532452744255</v>
      </c>
      <c r="I39" s="239">
        <v>2571</v>
      </c>
      <c r="J39" s="246">
        <f>I39/B39*100</f>
        <v>29.275791391482581</v>
      </c>
      <c r="K39" s="239">
        <v>619</v>
      </c>
      <c r="L39" s="244">
        <f t="shared" si="3"/>
        <v>7.0485083124572991</v>
      </c>
      <c r="M39" s="239">
        <v>562</v>
      </c>
      <c r="N39" s="244">
        <f t="shared" si="4"/>
        <v>6.3994534274652697</v>
      </c>
    </row>
    <row r="40" spans="1:14" ht="13.8" thickBot="1">
      <c r="A40" s="20" t="s">
        <v>11</v>
      </c>
      <c r="B40" s="178">
        <v>8782</v>
      </c>
      <c r="C40" s="168">
        <v>4235</v>
      </c>
      <c r="D40" s="185">
        <f t="shared" si="0"/>
        <v>48.22363926212708</v>
      </c>
      <c r="E40" s="178">
        <v>1593</v>
      </c>
      <c r="F40" s="189">
        <f t="shared" si="1"/>
        <v>18.139375996356183</v>
      </c>
      <c r="G40" s="178">
        <v>2958</v>
      </c>
      <c r="H40" s="195">
        <f t="shared" si="2"/>
        <v>33.682532452744255</v>
      </c>
      <c r="I40" s="178">
        <v>2571</v>
      </c>
      <c r="J40" s="189">
        <f>I40/B40*100</f>
        <v>29.275791391482581</v>
      </c>
      <c r="K40" s="174">
        <v>619</v>
      </c>
      <c r="L40" s="194">
        <f t="shared" si="3"/>
        <v>7.0485083124572991</v>
      </c>
      <c r="M40" s="178">
        <v>562</v>
      </c>
      <c r="N40" s="195">
        <f t="shared" si="4"/>
        <v>6.3994534274652697</v>
      </c>
    </row>
    <row r="41" spans="1:14" ht="13.8" thickBot="1">
      <c r="A41" s="252" t="s">
        <v>30</v>
      </c>
      <c r="B41" s="259">
        <v>62062</v>
      </c>
      <c r="C41" s="259">
        <v>31245</v>
      </c>
      <c r="D41" s="247">
        <f t="shared" si="0"/>
        <v>50.344816473848731</v>
      </c>
      <c r="E41" s="259">
        <v>13193</v>
      </c>
      <c r="F41" s="246">
        <f t="shared" si="1"/>
        <v>21.257774483580935</v>
      </c>
      <c r="G41" s="239">
        <v>27210</v>
      </c>
      <c r="H41" s="244">
        <f t="shared" si="2"/>
        <v>43.843253520672874</v>
      </c>
      <c r="I41" s="239">
        <v>17311</v>
      </c>
      <c r="J41" s="246">
        <f>I41/B41*100</f>
        <v>27.893074667268213</v>
      </c>
      <c r="K41" s="262">
        <v>7792</v>
      </c>
      <c r="L41" s="263">
        <f t="shared" si="3"/>
        <v>12.555186748735137</v>
      </c>
      <c r="M41" s="239">
        <v>4238</v>
      </c>
      <c r="N41" s="244">
        <f t="shared" si="4"/>
        <v>6.82865521575199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K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11">
      <c r="A1" s="348" t="s">
        <v>181</v>
      </c>
      <c r="B1" s="348"/>
      <c r="C1" s="348"/>
      <c r="D1" s="348"/>
      <c r="E1" s="348"/>
      <c r="F1" s="348"/>
      <c r="G1" s="348"/>
      <c r="H1" s="348"/>
    </row>
    <row r="2" spans="1:11" ht="14.4" customHeight="1">
      <c r="A2" s="365" t="s">
        <v>214</v>
      </c>
      <c r="B2" s="365"/>
      <c r="C2" s="365"/>
      <c r="D2" s="365"/>
      <c r="E2" s="365"/>
      <c r="F2" s="365"/>
      <c r="G2" s="365"/>
      <c r="H2" s="365"/>
    </row>
    <row r="3" spans="1:11" s="12" customFormat="1" ht="18" customHeight="1">
      <c r="A3" s="365"/>
      <c r="B3" s="365"/>
      <c r="C3" s="365"/>
      <c r="D3" s="365"/>
      <c r="E3" s="365"/>
      <c r="F3" s="365"/>
      <c r="G3" s="365"/>
      <c r="H3" s="365"/>
    </row>
    <row r="4" spans="1:11" ht="9.75" customHeight="1" thickBot="1">
      <c r="A4" s="366"/>
      <c r="B4" s="366"/>
      <c r="C4" s="366"/>
      <c r="D4" s="366"/>
      <c r="E4" s="366"/>
      <c r="F4" s="366"/>
      <c r="G4" s="366"/>
      <c r="H4" s="366"/>
    </row>
    <row r="5" spans="1:11" ht="57" customHeight="1" thickBot="1">
      <c r="A5" s="364" t="s">
        <v>42</v>
      </c>
      <c r="B5" s="316"/>
      <c r="C5" s="316"/>
      <c r="D5" s="317"/>
      <c r="E5" s="56" t="s">
        <v>196</v>
      </c>
      <c r="F5" s="56" t="s">
        <v>215</v>
      </c>
      <c r="G5" s="56" t="s">
        <v>216</v>
      </c>
      <c r="H5" s="56" t="s">
        <v>197</v>
      </c>
    </row>
    <row r="6" spans="1:11" ht="13.8" thickBot="1">
      <c r="A6" s="352" t="s">
        <v>43</v>
      </c>
      <c r="B6" s="353"/>
      <c r="C6" s="353"/>
      <c r="D6" s="354"/>
      <c r="E6" s="264">
        <v>6974</v>
      </c>
      <c r="F6" s="264">
        <v>7094</v>
      </c>
      <c r="G6" s="264">
        <v>60213</v>
      </c>
      <c r="H6" s="264">
        <f>F6-E6</f>
        <v>120</v>
      </c>
    </row>
    <row r="7" spans="1:11" ht="12.75" customHeight="1">
      <c r="A7" s="359" t="s">
        <v>44</v>
      </c>
      <c r="B7" s="47" t="s">
        <v>45</v>
      </c>
      <c r="C7" s="48"/>
      <c r="D7" s="48"/>
      <c r="E7" s="57">
        <v>3266</v>
      </c>
      <c r="F7" s="57">
        <v>3701</v>
      </c>
      <c r="G7" s="57">
        <v>29907</v>
      </c>
      <c r="H7" s="57">
        <f>F7-E7</f>
        <v>435</v>
      </c>
      <c r="K7" s="423"/>
    </row>
    <row r="8" spans="1:11" ht="12.75" customHeight="1">
      <c r="A8" s="360"/>
      <c r="B8" s="49" t="s">
        <v>46</v>
      </c>
      <c r="C8" s="50"/>
      <c r="D8" s="50"/>
      <c r="E8" s="58">
        <v>1332</v>
      </c>
      <c r="F8" s="58">
        <v>2007</v>
      </c>
      <c r="G8" s="57">
        <v>15020</v>
      </c>
      <c r="H8" s="57">
        <f>F8-E8</f>
        <v>675</v>
      </c>
    </row>
    <row r="9" spans="1:11" ht="12.75" customHeight="1">
      <c r="A9" s="360"/>
      <c r="B9" s="49" t="s">
        <v>47</v>
      </c>
      <c r="C9" s="50"/>
      <c r="D9" s="50"/>
      <c r="E9" s="58">
        <v>5642</v>
      </c>
      <c r="F9" s="58">
        <v>5087</v>
      </c>
      <c r="G9" s="57">
        <v>45193</v>
      </c>
      <c r="H9" s="57">
        <f t="shared" ref="H9:H18" si="0">F9-E9</f>
        <v>-555</v>
      </c>
    </row>
    <row r="10" spans="1:11" ht="12.75" customHeight="1">
      <c r="A10" s="360"/>
      <c r="B10" s="49" t="s">
        <v>48</v>
      </c>
      <c r="C10" s="50"/>
      <c r="D10" s="50"/>
      <c r="E10" s="58">
        <v>435</v>
      </c>
      <c r="F10" s="58">
        <v>523</v>
      </c>
      <c r="G10" s="57">
        <v>3671</v>
      </c>
      <c r="H10" s="57">
        <f t="shared" si="0"/>
        <v>88</v>
      </c>
    </row>
    <row r="11" spans="1:11" ht="12.75" customHeight="1">
      <c r="A11" s="360"/>
      <c r="B11" s="49" t="s">
        <v>49</v>
      </c>
      <c r="C11" s="50"/>
      <c r="D11" s="50"/>
      <c r="E11" s="58">
        <v>6393</v>
      </c>
      <c r="F11" s="58">
        <v>6291</v>
      </c>
      <c r="G11" s="57">
        <v>55018</v>
      </c>
      <c r="H11" s="57">
        <f t="shared" si="0"/>
        <v>-102</v>
      </c>
    </row>
    <row r="12" spans="1:11" ht="12.75" customHeight="1">
      <c r="A12" s="360"/>
      <c r="B12" s="49" t="s">
        <v>50</v>
      </c>
      <c r="C12" s="50"/>
      <c r="D12" s="50"/>
      <c r="E12" s="58">
        <v>376</v>
      </c>
      <c r="F12" s="58">
        <v>333</v>
      </c>
      <c r="G12" s="57">
        <v>143831</v>
      </c>
      <c r="H12" s="57">
        <f t="shared" si="0"/>
        <v>-43</v>
      </c>
    </row>
    <row r="13" spans="1:11" ht="12.75" customHeight="1">
      <c r="A13" s="360"/>
      <c r="B13" s="49" t="s">
        <v>51</v>
      </c>
      <c r="C13" s="50"/>
      <c r="D13" s="50"/>
      <c r="E13" s="58">
        <v>7</v>
      </c>
      <c r="F13" s="58">
        <v>2</v>
      </c>
      <c r="G13" s="57">
        <v>30</v>
      </c>
      <c r="H13" s="57">
        <f t="shared" si="0"/>
        <v>-5</v>
      </c>
    </row>
    <row r="14" spans="1:11" ht="12.75" customHeight="1">
      <c r="A14" s="360"/>
      <c r="B14" s="49" t="s">
        <v>52</v>
      </c>
      <c r="C14" s="50"/>
      <c r="D14" s="50"/>
      <c r="E14" s="58">
        <v>118</v>
      </c>
      <c r="F14" s="58">
        <v>15</v>
      </c>
      <c r="G14" s="57">
        <v>175</v>
      </c>
      <c r="H14" s="57">
        <f t="shared" si="0"/>
        <v>-103</v>
      </c>
    </row>
    <row r="15" spans="1:11" ht="12.75" customHeight="1">
      <c r="A15" s="360"/>
      <c r="B15" s="49" t="s">
        <v>53</v>
      </c>
      <c r="C15" s="50"/>
      <c r="D15" s="50"/>
      <c r="E15" s="58">
        <v>597</v>
      </c>
      <c r="F15" s="58">
        <v>490</v>
      </c>
      <c r="G15" s="57">
        <v>2030</v>
      </c>
      <c r="H15" s="57">
        <f t="shared" si="0"/>
        <v>-107</v>
      </c>
    </row>
    <row r="16" spans="1:11" ht="12.75" customHeight="1">
      <c r="A16" s="360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60"/>
      <c r="B17" s="49" t="s">
        <v>55</v>
      </c>
      <c r="C17" s="50"/>
      <c r="D17" s="50"/>
      <c r="E17" s="58">
        <v>95</v>
      </c>
      <c r="F17" s="58">
        <v>82</v>
      </c>
      <c r="G17" s="57">
        <v>1084</v>
      </c>
      <c r="H17" s="57">
        <f t="shared" si="0"/>
        <v>-13</v>
      </c>
    </row>
    <row r="18" spans="1:8" ht="12.75" customHeight="1" thickBot="1">
      <c r="A18" s="361"/>
      <c r="B18" s="51" t="s">
        <v>56</v>
      </c>
      <c r="C18" s="52"/>
      <c r="D18" s="52"/>
      <c r="E18" s="59">
        <v>313</v>
      </c>
      <c r="F18" s="59">
        <v>28</v>
      </c>
      <c r="G18" s="280">
        <v>218</v>
      </c>
      <c r="H18" s="57">
        <f t="shared" si="0"/>
        <v>-285</v>
      </c>
    </row>
    <row r="19" spans="1:8" ht="15.75" customHeight="1" thickBot="1">
      <c r="A19" s="352" t="s">
        <v>57</v>
      </c>
      <c r="B19" s="353"/>
      <c r="C19" s="353"/>
      <c r="D19" s="354"/>
      <c r="E19" s="264">
        <v>6136</v>
      </c>
      <c r="F19" s="264">
        <v>5246</v>
      </c>
      <c r="G19" s="264">
        <v>53625</v>
      </c>
      <c r="H19" s="264">
        <f>F19-E19</f>
        <v>-890</v>
      </c>
    </row>
    <row r="20" spans="1:8" ht="16.5" customHeight="1">
      <c r="A20" s="385" t="s">
        <v>124</v>
      </c>
      <c r="B20" s="362" t="s">
        <v>125</v>
      </c>
      <c r="C20" s="363"/>
      <c r="D20" s="363"/>
      <c r="E20" s="57">
        <v>3665</v>
      </c>
      <c r="F20" s="57">
        <v>3733</v>
      </c>
      <c r="G20" s="57">
        <v>31935</v>
      </c>
      <c r="H20" s="57">
        <f>F20-E20</f>
        <v>68</v>
      </c>
    </row>
    <row r="21" spans="1:8" ht="13.5" customHeight="1">
      <c r="A21" s="386"/>
      <c r="B21" s="369" t="s">
        <v>58</v>
      </c>
      <c r="C21" s="350" t="s">
        <v>59</v>
      </c>
      <c r="D21" s="350"/>
      <c r="E21" s="58">
        <v>3189</v>
      </c>
      <c r="F21" s="58">
        <v>3259</v>
      </c>
      <c r="G21" s="57">
        <v>27409</v>
      </c>
      <c r="H21" s="57">
        <f>F21-E21</f>
        <v>70</v>
      </c>
    </row>
    <row r="22" spans="1:8" ht="12.75" customHeight="1">
      <c r="A22" s="386"/>
      <c r="B22" s="370"/>
      <c r="C22" s="367" t="s">
        <v>58</v>
      </c>
      <c r="D22" s="53" t="s">
        <v>137</v>
      </c>
      <c r="E22" s="58">
        <v>127</v>
      </c>
      <c r="F22" s="58">
        <v>120</v>
      </c>
      <c r="G22" s="57">
        <v>1326</v>
      </c>
      <c r="H22" s="57">
        <f t="shared" ref="H22:H52" si="1">F22-E22</f>
        <v>-7</v>
      </c>
    </row>
    <row r="23" spans="1:8">
      <c r="A23" s="386"/>
      <c r="B23" s="370"/>
      <c r="C23" s="368"/>
      <c r="D23" s="53" t="s">
        <v>138</v>
      </c>
      <c r="E23" s="58">
        <v>397</v>
      </c>
      <c r="F23" s="58">
        <v>156</v>
      </c>
      <c r="G23" s="57">
        <v>2585</v>
      </c>
      <c r="H23" s="57">
        <f t="shared" si="1"/>
        <v>-241</v>
      </c>
    </row>
    <row r="24" spans="1:8">
      <c r="A24" s="386"/>
      <c r="B24" s="370"/>
      <c r="C24" s="351" t="s">
        <v>60</v>
      </c>
      <c r="D24" s="351"/>
      <c r="E24" s="76">
        <v>476</v>
      </c>
      <c r="F24" s="76">
        <v>474</v>
      </c>
      <c r="G24" s="281">
        <v>4526</v>
      </c>
      <c r="H24" s="57">
        <f t="shared" si="1"/>
        <v>-2</v>
      </c>
    </row>
    <row r="25" spans="1:8" ht="12.75" customHeight="1">
      <c r="A25" s="386"/>
      <c r="B25" s="370"/>
      <c r="C25" s="355" t="s">
        <v>58</v>
      </c>
      <c r="D25" s="53" t="s">
        <v>61</v>
      </c>
      <c r="E25" s="58">
        <v>60</v>
      </c>
      <c r="F25" s="58">
        <v>175</v>
      </c>
      <c r="G25" s="57">
        <v>1020</v>
      </c>
      <c r="H25" s="57">
        <f t="shared" si="1"/>
        <v>115</v>
      </c>
    </row>
    <row r="26" spans="1:8" ht="12.75" customHeight="1">
      <c r="A26" s="386"/>
      <c r="B26" s="370"/>
      <c r="C26" s="356"/>
      <c r="D26" s="53" t="s">
        <v>62</v>
      </c>
      <c r="E26" s="58">
        <v>34</v>
      </c>
      <c r="F26" s="58">
        <v>37</v>
      </c>
      <c r="G26" s="57">
        <v>703</v>
      </c>
      <c r="H26" s="57">
        <f t="shared" si="1"/>
        <v>3</v>
      </c>
    </row>
    <row r="27" spans="1:8" ht="15" customHeight="1">
      <c r="A27" s="386"/>
      <c r="B27" s="370"/>
      <c r="C27" s="356"/>
      <c r="D27" s="54" t="s">
        <v>139</v>
      </c>
      <c r="E27" s="58">
        <v>203</v>
      </c>
      <c r="F27" s="58">
        <v>124</v>
      </c>
      <c r="G27" s="57">
        <v>1518</v>
      </c>
      <c r="H27" s="57">
        <f t="shared" si="1"/>
        <v>-79</v>
      </c>
    </row>
    <row r="28" spans="1:8" ht="15" customHeight="1">
      <c r="A28" s="386"/>
      <c r="B28" s="370"/>
      <c r="C28" s="356"/>
      <c r="D28" s="54" t="s">
        <v>140</v>
      </c>
      <c r="E28" s="58">
        <v>2</v>
      </c>
      <c r="F28" s="58">
        <v>0</v>
      </c>
      <c r="G28" s="57">
        <v>9</v>
      </c>
      <c r="H28" s="57">
        <f t="shared" si="1"/>
        <v>-2</v>
      </c>
    </row>
    <row r="29" spans="1:8" ht="24.75" customHeight="1">
      <c r="A29" s="386"/>
      <c r="B29" s="370"/>
      <c r="C29" s="356"/>
      <c r="D29" s="54" t="s">
        <v>63</v>
      </c>
      <c r="E29" s="58">
        <v>147</v>
      </c>
      <c r="F29" s="58">
        <v>67</v>
      </c>
      <c r="G29" s="57">
        <v>771</v>
      </c>
      <c r="H29" s="57">
        <f t="shared" si="1"/>
        <v>-80</v>
      </c>
    </row>
    <row r="30" spans="1:8" ht="24.75" customHeight="1">
      <c r="A30" s="386"/>
      <c r="B30" s="370"/>
      <c r="C30" s="356"/>
      <c r="D30" s="54" t="s">
        <v>141</v>
      </c>
      <c r="E30" s="58">
        <v>25</v>
      </c>
      <c r="F30" s="58">
        <v>35</v>
      </c>
      <c r="G30" s="57">
        <v>260</v>
      </c>
      <c r="H30" s="57">
        <f t="shared" si="1"/>
        <v>10</v>
      </c>
    </row>
    <row r="31" spans="1:8" ht="12.75" customHeight="1">
      <c r="A31" s="386"/>
      <c r="B31" s="370"/>
      <c r="C31" s="357"/>
      <c r="D31" s="54" t="s">
        <v>142</v>
      </c>
      <c r="E31" s="58">
        <v>2</v>
      </c>
      <c r="F31" s="58">
        <v>0</v>
      </c>
      <c r="G31" s="57">
        <v>15</v>
      </c>
      <c r="H31" s="57">
        <f t="shared" si="1"/>
        <v>-2</v>
      </c>
    </row>
    <row r="32" spans="1:8" ht="21" customHeight="1">
      <c r="A32" s="386"/>
      <c r="B32" s="370"/>
      <c r="C32" s="357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86"/>
      <c r="B33" s="370"/>
      <c r="C33" s="357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86"/>
      <c r="B34" s="370"/>
      <c r="C34" s="357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86"/>
      <c r="B35" s="370"/>
      <c r="C35" s="357"/>
      <c r="D35" s="54" t="s">
        <v>146</v>
      </c>
      <c r="E35" s="58">
        <v>2</v>
      </c>
      <c r="F35" s="58">
        <v>12</v>
      </c>
      <c r="G35" s="57">
        <v>85</v>
      </c>
      <c r="H35" s="57">
        <f t="shared" si="1"/>
        <v>10</v>
      </c>
    </row>
    <row r="36" spans="1:8" ht="12.75" customHeight="1">
      <c r="A36" s="386"/>
      <c r="B36" s="371"/>
      <c r="C36" s="358"/>
      <c r="D36" s="54" t="s">
        <v>72</v>
      </c>
      <c r="E36" s="58">
        <v>3</v>
      </c>
      <c r="F36" s="58">
        <v>24</v>
      </c>
      <c r="G36" s="57">
        <v>154</v>
      </c>
      <c r="H36" s="57">
        <f t="shared" si="1"/>
        <v>21</v>
      </c>
    </row>
    <row r="37" spans="1:8" ht="12.75" customHeight="1">
      <c r="A37" s="386"/>
      <c r="B37" s="349" t="s">
        <v>64</v>
      </c>
      <c r="C37" s="350"/>
      <c r="D37" s="350"/>
      <c r="E37" s="58">
        <v>75</v>
      </c>
      <c r="F37" s="58">
        <v>75</v>
      </c>
      <c r="G37" s="57">
        <v>1104</v>
      </c>
      <c r="H37" s="57">
        <f t="shared" si="1"/>
        <v>0</v>
      </c>
    </row>
    <row r="38" spans="1:8" ht="12.75" customHeight="1">
      <c r="A38" s="386"/>
      <c r="B38" s="349" t="s">
        <v>147</v>
      </c>
      <c r="C38" s="350"/>
      <c r="D38" s="350"/>
      <c r="E38" s="58">
        <v>5</v>
      </c>
      <c r="F38" s="58">
        <v>0</v>
      </c>
      <c r="G38" s="57">
        <v>64</v>
      </c>
      <c r="H38" s="57">
        <f t="shared" si="1"/>
        <v>-5</v>
      </c>
    </row>
    <row r="39" spans="1:8" ht="12.75" customHeight="1">
      <c r="A39" s="386"/>
      <c r="B39" s="349" t="s">
        <v>65</v>
      </c>
      <c r="C39" s="350"/>
      <c r="D39" s="350"/>
      <c r="E39" s="58">
        <v>132</v>
      </c>
      <c r="F39" s="58">
        <v>279</v>
      </c>
      <c r="G39" s="57">
        <v>3107</v>
      </c>
      <c r="H39" s="57">
        <f t="shared" si="1"/>
        <v>147</v>
      </c>
    </row>
    <row r="40" spans="1:8" ht="13.5" customHeight="1">
      <c r="A40" s="386"/>
      <c r="B40" s="349" t="s">
        <v>148</v>
      </c>
      <c r="C40" s="350"/>
      <c r="D40" s="350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86"/>
      <c r="B41" s="349" t="s">
        <v>66</v>
      </c>
      <c r="C41" s="350"/>
      <c r="D41" s="350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86"/>
      <c r="B42" s="349" t="s">
        <v>67</v>
      </c>
      <c r="C42" s="350"/>
      <c r="D42" s="350"/>
      <c r="E42" s="58">
        <v>1</v>
      </c>
      <c r="F42" s="58">
        <v>36</v>
      </c>
      <c r="G42" s="57">
        <v>859</v>
      </c>
      <c r="H42" s="57">
        <f t="shared" si="1"/>
        <v>35</v>
      </c>
    </row>
    <row r="43" spans="1:8" ht="13.5" customHeight="1">
      <c r="A43" s="386"/>
      <c r="B43" s="346" t="s">
        <v>149</v>
      </c>
      <c r="C43" s="347"/>
      <c r="D43" s="347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86"/>
      <c r="B44" s="378" t="s">
        <v>150</v>
      </c>
      <c r="C44" s="379"/>
      <c r="D44" s="379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86"/>
      <c r="B45" s="378" t="s">
        <v>158</v>
      </c>
      <c r="C45" s="379"/>
      <c r="D45" s="379"/>
      <c r="E45" s="58">
        <v>56</v>
      </c>
      <c r="F45" s="58">
        <v>93</v>
      </c>
      <c r="G45" s="57">
        <v>515</v>
      </c>
      <c r="H45" s="57">
        <f t="shared" si="1"/>
        <v>37</v>
      </c>
    </row>
    <row r="46" spans="1:8">
      <c r="A46" s="386"/>
      <c r="B46" s="349" t="s">
        <v>151</v>
      </c>
      <c r="C46" s="350"/>
      <c r="D46" s="350"/>
      <c r="E46" s="58">
        <v>1259</v>
      </c>
      <c r="F46" s="58">
        <v>36</v>
      </c>
      <c r="G46" s="57">
        <v>6917</v>
      </c>
      <c r="H46" s="57">
        <f t="shared" si="1"/>
        <v>-1223</v>
      </c>
    </row>
    <row r="47" spans="1:8">
      <c r="A47" s="386"/>
      <c r="B47" s="349" t="s">
        <v>68</v>
      </c>
      <c r="C47" s="350"/>
      <c r="D47" s="350"/>
      <c r="E47" s="58">
        <v>317</v>
      </c>
      <c r="F47" s="58">
        <v>323</v>
      </c>
      <c r="G47" s="57">
        <v>3390</v>
      </c>
      <c r="H47" s="57">
        <f t="shared" si="1"/>
        <v>6</v>
      </c>
    </row>
    <row r="48" spans="1:8">
      <c r="A48" s="386"/>
      <c r="B48" s="349" t="s">
        <v>69</v>
      </c>
      <c r="C48" s="350"/>
      <c r="D48" s="350"/>
      <c r="E48" s="58">
        <v>4</v>
      </c>
      <c r="F48" s="58">
        <v>4</v>
      </c>
      <c r="G48" s="57">
        <v>18</v>
      </c>
      <c r="H48" s="57">
        <f t="shared" si="1"/>
        <v>0</v>
      </c>
    </row>
    <row r="49" spans="1:8">
      <c r="A49" s="386"/>
      <c r="B49" s="349" t="s">
        <v>152</v>
      </c>
      <c r="C49" s="350"/>
      <c r="D49" s="350"/>
      <c r="E49" s="58">
        <v>113</v>
      </c>
      <c r="F49" s="58">
        <v>148</v>
      </c>
      <c r="G49" s="57">
        <v>1202</v>
      </c>
      <c r="H49" s="57">
        <f t="shared" si="1"/>
        <v>35</v>
      </c>
    </row>
    <row r="50" spans="1:8">
      <c r="A50" s="386"/>
      <c r="B50" s="349" t="s">
        <v>70</v>
      </c>
      <c r="C50" s="350"/>
      <c r="D50" s="350"/>
      <c r="E50" s="58">
        <v>41</v>
      </c>
      <c r="F50" s="58">
        <v>44</v>
      </c>
      <c r="G50" s="57">
        <v>315</v>
      </c>
      <c r="H50" s="57">
        <f t="shared" si="1"/>
        <v>3</v>
      </c>
    </row>
    <row r="51" spans="1:8">
      <c r="A51" s="386"/>
      <c r="B51" s="349" t="s">
        <v>71</v>
      </c>
      <c r="C51" s="350"/>
      <c r="D51" s="350"/>
      <c r="E51" s="58">
        <v>59</v>
      </c>
      <c r="F51" s="58">
        <v>54</v>
      </c>
      <c r="G51" s="57">
        <v>338</v>
      </c>
      <c r="H51" s="57">
        <f t="shared" si="1"/>
        <v>-5</v>
      </c>
    </row>
    <row r="52" spans="1:8" ht="13.8" thickBot="1">
      <c r="A52" s="387"/>
      <c r="B52" s="380" t="s">
        <v>72</v>
      </c>
      <c r="C52" s="381"/>
      <c r="D52" s="381"/>
      <c r="E52" s="59">
        <v>414</v>
      </c>
      <c r="F52" s="59">
        <v>421</v>
      </c>
      <c r="G52" s="280">
        <v>3925</v>
      </c>
      <c r="H52" s="57">
        <f t="shared" si="1"/>
        <v>7</v>
      </c>
    </row>
    <row r="53" spans="1:8" ht="13.8" thickBot="1">
      <c r="A53" s="375" t="s">
        <v>73</v>
      </c>
      <c r="B53" s="376"/>
      <c r="C53" s="376"/>
      <c r="D53" s="377"/>
      <c r="E53" s="265">
        <v>55474</v>
      </c>
      <c r="F53" s="265">
        <v>62062</v>
      </c>
      <c r="G53" s="265">
        <v>62062</v>
      </c>
      <c r="H53" s="265">
        <f>F53-E53</f>
        <v>6588</v>
      </c>
    </row>
    <row r="54" spans="1:8" ht="25.95" customHeight="1">
      <c r="A54" s="382" t="s">
        <v>74</v>
      </c>
      <c r="B54" s="383"/>
      <c r="C54" s="383"/>
      <c r="D54" s="384"/>
      <c r="E54" s="57">
        <v>4694</v>
      </c>
      <c r="F54" s="57">
        <v>2383</v>
      </c>
      <c r="G54" s="57">
        <v>34903</v>
      </c>
      <c r="H54" s="57">
        <f>F54-E54</f>
        <v>-2311</v>
      </c>
    </row>
    <row r="55" spans="1:8" ht="13.8" thickBot="1">
      <c r="A55" s="372" t="s">
        <v>153</v>
      </c>
      <c r="B55" s="373"/>
      <c r="C55" s="373"/>
      <c r="D55" s="374"/>
      <c r="E55" s="60">
        <v>262</v>
      </c>
      <c r="F55" s="60">
        <v>708</v>
      </c>
      <c r="G55" s="60">
        <v>7620</v>
      </c>
      <c r="H55" s="60">
        <f>F55-E55</f>
        <v>446</v>
      </c>
    </row>
    <row r="56" spans="1:8">
      <c r="A56" s="21" t="s">
        <v>193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O14" sqref="O14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0" t="s">
        <v>162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36.75" customHeight="1" thickBot="1">
      <c r="A2" s="366" t="s">
        <v>217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ht="13.5" customHeight="1">
      <c r="A3" s="328" t="s">
        <v>42</v>
      </c>
      <c r="B3" s="401"/>
      <c r="C3" s="401" t="s">
        <v>154</v>
      </c>
      <c r="D3" s="401"/>
      <c r="E3" s="401"/>
      <c r="F3" s="401"/>
      <c r="G3" s="401"/>
      <c r="H3" s="401"/>
      <c r="I3" s="401"/>
      <c r="J3" s="401"/>
      <c r="K3" s="401"/>
      <c r="L3" s="329"/>
    </row>
    <row r="4" spans="1:12">
      <c r="A4" s="330"/>
      <c r="B4" s="394"/>
      <c r="C4" s="394" t="s">
        <v>75</v>
      </c>
      <c r="D4" s="394" t="s">
        <v>113</v>
      </c>
      <c r="E4" s="404" t="s">
        <v>218</v>
      </c>
      <c r="F4" s="404"/>
      <c r="G4" s="404"/>
      <c r="H4" s="404"/>
      <c r="I4" s="404"/>
      <c r="J4" s="404"/>
      <c r="K4" s="404"/>
      <c r="L4" s="405"/>
    </row>
    <row r="5" spans="1:12" ht="44.4" customHeight="1">
      <c r="A5" s="330"/>
      <c r="B5" s="394"/>
      <c r="C5" s="394"/>
      <c r="D5" s="394"/>
      <c r="E5" s="394" t="s">
        <v>110</v>
      </c>
      <c r="F5" s="394"/>
      <c r="G5" s="394" t="s">
        <v>159</v>
      </c>
      <c r="H5" s="394"/>
      <c r="I5" s="394" t="s">
        <v>76</v>
      </c>
      <c r="J5" s="394"/>
      <c r="K5" s="394" t="s">
        <v>77</v>
      </c>
      <c r="L5" s="331"/>
    </row>
    <row r="6" spans="1:12" ht="22.8" customHeight="1" thickBot="1">
      <c r="A6" s="402"/>
      <c r="B6" s="403"/>
      <c r="C6" s="403"/>
      <c r="D6" s="403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47" t="s">
        <v>113</v>
      </c>
    </row>
    <row r="7" spans="1:12" ht="13.8" thickBot="1">
      <c r="A7" s="395" t="s">
        <v>114</v>
      </c>
      <c r="B7" s="396"/>
      <c r="C7" s="266">
        <v>474</v>
      </c>
      <c r="D7" s="266">
        <v>226</v>
      </c>
      <c r="E7" s="266">
        <v>190</v>
      </c>
      <c r="F7" s="266">
        <v>95</v>
      </c>
      <c r="G7" s="266">
        <v>168</v>
      </c>
      <c r="H7" s="266">
        <v>78</v>
      </c>
      <c r="I7" s="266">
        <v>78</v>
      </c>
      <c r="J7" s="266">
        <v>33</v>
      </c>
      <c r="K7" s="266">
        <v>87</v>
      </c>
      <c r="L7" s="267">
        <v>46</v>
      </c>
    </row>
    <row r="8" spans="1:12">
      <c r="A8" s="397" t="s">
        <v>58</v>
      </c>
      <c r="B8" s="203" t="s">
        <v>115</v>
      </c>
      <c r="C8" s="204">
        <v>175</v>
      </c>
      <c r="D8" s="204">
        <v>91</v>
      </c>
      <c r="E8" s="204">
        <v>71</v>
      </c>
      <c r="F8" s="204">
        <v>35</v>
      </c>
      <c r="G8" s="204">
        <v>52</v>
      </c>
      <c r="H8" s="204">
        <v>27</v>
      </c>
      <c r="I8" s="204">
        <v>32</v>
      </c>
      <c r="J8" s="204">
        <v>10</v>
      </c>
      <c r="K8" s="204">
        <v>30</v>
      </c>
      <c r="L8" s="205">
        <v>18</v>
      </c>
    </row>
    <row r="9" spans="1:12">
      <c r="A9" s="398"/>
      <c r="B9" s="148" t="s">
        <v>116</v>
      </c>
      <c r="C9" s="149">
        <v>37</v>
      </c>
      <c r="D9" s="149">
        <v>28</v>
      </c>
      <c r="E9" s="149">
        <v>17</v>
      </c>
      <c r="F9" s="149">
        <v>14</v>
      </c>
      <c r="G9" s="149">
        <v>13</v>
      </c>
      <c r="H9" s="149">
        <v>10</v>
      </c>
      <c r="I9" s="149">
        <v>10</v>
      </c>
      <c r="J9" s="149">
        <v>8</v>
      </c>
      <c r="K9" s="149">
        <v>10</v>
      </c>
      <c r="L9" s="77">
        <v>7</v>
      </c>
    </row>
    <row r="10" spans="1:12">
      <c r="A10" s="398"/>
      <c r="B10" s="148" t="s">
        <v>137</v>
      </c>
      <c r="C10" s="149">
        <v>124</v>
      </c>
      <c r="D10" s="149">
        <v>53</v>
      </c>
      <c r="E10" s="149">
        <v>60</v>
      </c>
      <c r="F10" s="149">
        <v>29</v>
      </c>
      <c r="G10" s="149">
        <v>48</v>
      </c>
      <c r="H10" s="149">
        <v>20</v>
      </c>
      <c r="I10" s="149">
        <v>6</v>
      </c>
      <c r="J10" s="149">
        <v>3</v>
      </c>
      <c r="K10" s="149">
        <v>24</v>
      </c>
      <c r="L10" s="77">
        <v>11</v>
      </c>
    </row>
    <row r="11" spans="1:12">
      <c r="A11" s="398"/>
      <c r="B11" s="148" t="s">
        <v>140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77">
        <v>0</v>
      </c>
    </row>
    <row r="12" spans="1:12" ht="22.8">
      <c r="A12" s="398"/>
      <c r="B12" s="150" t="s">
        <v>155</v>
      </c>
      <c r="C12" s="149">
        <v>67</v>
      </c>
      <c r="D12" s="149">
        <v>27</v>
      </c>
      <c r="E12" s="149">
        <v>23</v>
      </c>
      <c r="F12" s="149">
        <v>9</v>
      </c>
      <c r="G12" s="149">
        <v>21</v>
      </c>
      <c r="H12" s="149">
        <v>8</v>
      </c>
      <c r="I12" s="149">
        <v>10</v>
      </c>
      <c r="J12" s="149">
        <v>6</v>
      </c>
      <c r="K12" s="149">
        <v>8</v>
      </c>
      <c r="L12" s="77">
        <v>2</v>
      </c>
    </row>
    <row r="13" spans="1:12" ht="22.8">
      <c r="A13" s="398"/>
      <c r="B13" s="151" t="s">
        <v>141</v>
      </c>
      <c r="C13" s="149">
        <v>35</v>
      </c>
      <c r="D13" s="149">
        <v>15</v>
      </c>
      <c r="E13" s="149">
        <v>11</v>
      </c>
      <c r="F13" s="149">
        <v>6</v>
      </c>
      <c r="G13" s="149">
        <v>28</v>
      </c>
      <c r="H13" s="149">
        <v>11</v>
      </c>
      <c r="I13" s="149">
        <v>0</v>
      </c>
      <c r="J13" s="149">
        <v>0</v>
      </c>
      <c r="K13" s="149">
        <v>3</v>
      </c>
      <c r="L13" s="77">
        <v>2</v>
      </c>
    </row>
    <row r="14" spans="1:12">
      <c r="A14" s="398"/>
      <c r="B14" s="151" t="s">
        <v>142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398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398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398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398"/>
      <c r="B18" s="151" t="s">
        <v>146</v>
      </c>
      <c r="C18" s="149">
        <v>12</v>
      </c>
      <c r="D18" s="149">
        <v>4</v>
      </c>
      <c r="E18" s="149">
        <v>4</v>
      </c>
      <c r="F18" s="149">
        <v>1</v>
      </c>
      <c r="G18" s="149">
        <v>0</v>
      </c>
      <c r="H18" s="149">
        <v>0</v>
      </c>
      <c r="I18" s="149">
        <v>12</v>
      </c>
      <c r="J18" s="149">
        <v>4</v>
      </c>
      <c r="K18" s="149">
        <v>3</v>
      </c>
      <c r="L18" s="77">
        <v>1</v>
      </c>
    </row>
    <row r="19" spans="1:12" ht="13.8" thickBot="1">
      <c r="A19" s="399"/>
      <c r="B19" s="206" t="s">
        <v>117</v>
      </c>
      <c r="C19" s="207">
        <v>24</v>
      </c>
      <c r="D19" s="207">
        <v>8</v>
      </c>
      <c r="E19" s="207">
        <v>4</v>
      </c>
      <c r="F19" s="207">
        <v>1</v>
      </c>
      <c r="G19" s="207">
        <v>6</v>
      </c>
      <c r="H19" s="207">
        <v>2</v>
      </c>
      <c r="I19" s="207">
        <v>8</v>
      </c>
      <c r="J19" s="207">
        <v>2</v>
      </c>
      <c r="K19" s="207">
        <v>9</v>
      </c>
      <c r="L19" s="208">
        <v>5</v>
      </c>
    </row>
    <row r="20" spans="1:12" ht="13.8" thickBot="1">
      <c r="A20" s="388" t="s">
        <v>118</v>
      </c>
      <c r="B20" s="389"/>
      <c r="C20" s="266">
        <v>75</v>
      </c>
      <c r="D20" s="266">
        <v>25</v>
      </c>
      <c r="E20" s="266">
        <v>23</v>
      </c>
      <c r="F20" s="266">
        <v>8</v>
      </c>
      <c r="G20" s="266">
        <v>31</v>
      </c>
      <c r="H20" s="266">
        <v>11</v>
      </c>
      <c r="I20" s="266">
        <v>7</v>
      </c>
      <c r="J20" s="266">
        <v>0</v>
      </c>
      <c r="K20" s="266">
        <v>9</v>
      </c>
      <c r="L20" s="267">
        <v>3</v>
      </c>
    </row>
    <row r="21" spans="1:12" ht="13.8" thickBot="1">
      <c r="A21" s="392" t="s">
        <v>147</v>
      </c>
      <c r="B21" s="393"/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79">
        <v>0</v>
      </c>
    </row>
    <row r="22" spans="1:12" ht="13.8" thickBot="1">
      <c r="A22" s="388" t="s">
        <v>119</v>
      </c>
      <c r="B22" s="389"/>
      <c r="C22" s="266">
        <v>279</v>
      </c>
      <c r="D22" s="266">
        <v>192</v>
      </c>
      <c r="E22" s="266">
        <v>96</v>
      </c>
      <c r="F22" s="266">
        <v>62</v>
      </c>
      <c r="G22" s="266">
        <v>160</v>
      </c>
      <c r="H22" s="266">
        <v>114</v>
      </c>
      <c r="I22" s="266">
        <v>17</v>
      </c>
      <c r="J22" s="266">
        <v>7</v>
      </c>
      <c r="K22" s="266">
        <v>55</v>
      </c>
      <c r="L22" s="267">
        <v>38</v>
      </c>
    </row>
    <row r="23" spans="1:12" ht="13.8" thickBot="1">
      <c r="A23" s="392" t="s">
        <v>156</v>
      </c>
      <c r="B23" s="393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88" t="s">
        <v>120</v>
      </c>
      <c r="B24" s="389"/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7">
        <v>0</v>
      </c>
    </row>
    <row r="25" spans="1:12" ht="25.95" customHeight="1" thickBot="1">
      <c r="A25" s="388" t="s">
        <v>121</v>
      </c>
      <c r="B25" s="389"/>
      <c r="C25" s="266">
        <v>36</v>
      </c>
      <c r="D25" s="266">
        <v>15</v>
      </c>
      <c r="E25" s="266">
        <v>18</v>
      </c>
      <c r="F25" s="266">
        <v>9</v>
      </c>
      <c r="G25" s="266">
        <v>4</v>
      </c>
      <c r="H25" s="266">
        <v>3</v>
      </c>
      <c r="I25" s="266">
        <v>20</v>
      </c>
      <c r="J25" s="266">
        <v>5</v>
      </c>
      <c r="K25" s="266">
        <v>29</v>
      </c>
      <c r="L25" s="267">
        <v>12</v>
      </c>
    </row>
    <row r="26" spans="1:12" ht="13.8" thickBot="1">
      <c r="A26" s="392" t="s">
        <v>149</v>
      </c>
      <c r="B26" s="393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88" t="s">
        <v>157</v>
      </c>
      <c r="B27" s="389"/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7">
        <v>0</v>
      </c>
    </row>
    <row r="28" spans="1:12" ht="13.8" thickBot="1">
      <c r="A28" s="352" t="s">
        <v>122</v>
      </c>
      <c r="B28" s="353"/>
      <c r="C28" s="268">
        <v>864</v>
      </c>
      <c r="D28" s="268">
        <v>458</v>
      </c>
      <c r="E28" s="268">
        <v>327</v>
      </c>
      <c r="F28" s="268">
        <v>174</v>
      </c>
      <c r="G28" s="268">
        <v>363</v>
      </c>
      <c r="H28" s="268">
        <v>206</v>
      </c>
      <c r="I28" s="268">
        <v>122</v>
      </c>
      <c r="J28" s="266">
        <v>45</v>
      </c>
      <c r="K28" s="268">
        <v>180</v>
      </c>
      <c r="L28" s="269">
        <v>99</v>
      </c>
    </row>
    <row r="29" spans="1:12" ht="13.8" thickBot="1">
      <c r="A29" s="390" t="s">
        <v>123</v>
      </c>
      <c r="B29" s="391"/>
      <c r="C29" s="270">
        <v>100</v>
      </c>
      <c r="D29" s="270">
        <v>53.009259259259252</v>
      </c>
      <c r="E29" s="270">
        <v>37.847222222222221</v>
      </c>
      <c r="F29" s="270">
        <v>37.991266375545848</v>
      </c>
      <c r="G29" s="270">
        <v>42.013888888888893</v>
      </c>
      <c r="H29" s="270">
        <v>23.842592592592592</v>
      </c>
      <c r="I29" s="270">
        <v>14.120370370370368</v>
      </c>
      <c r="J29" s="271">
        <v>9.8253275109170293</v>
      </c>
      <c r="K29" s="270">
        <v>20.833333333333336</v>
      </c>
      <c r="L29" s="272">
        <v>21.615720524017469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4" s="78" customFormat="1">
      <c r="A1" s="400" t="s">
        <v>198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4" ht="36.75" customHeight="1" thickBot="1">
      <c r="A2" s="366" t="s">
        <v>219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4" ht="13.5" customHeight="1">
      <c r="A3" s="328" t="s">
        <v>42</v>
      </c>
      <c r="B3" s="401"/>
      <c r="C3" s="401" t="s">
        <v>154</v>
      </c>
      <c r="D3" s="401"/>
      <c r="E3" s="401"/>
      <c r="F3" s="401"/>
      <c r="G3" s="401"/>
      <c r="H3" s="401"/>
      <c r="I3" s="401"/>
      <c r="J3" s="401"/>
      <c r="K3" s="401"/>
      <c r="L3" s="329"/>
    </row>
    <row r="4" spans="1:14">
      <c r="A4" s="330"/>
      <c r="B4" s="394"/>
      <c r="C4" s="394" t="s">
        <v>75</v>
      </c>
      <c r="D4" s="394" t="s">
        <v>113</v>
      </c>
      <c r="E4" s="404" t="s">
        <v>220</v>
      </c>
      <c r="F4" s="404"/>
      <c r="G4" s="404"/>
      <c r="H4" s="404"/>
      <c r="I4" s="404"/>
      <c r="J4" s="404"/>
      <c r="K4" s="404"/>
      <c r="L4" s="405"/>
    </row>
    <row r="5" spans="1:14" ht="44.4" customHeight="1">
      <c r="A5" s="330"/>
      <c r="B5" s="394"/>
      <c r="C5" s="394"/>
      <c r="D5" s="394"/>
      <c r="E5" s="394" t="s">
        <v>110</v>
      </c>
      <c r="F5" s="394"/>
      <c r="G5" s="394" t="s">
        <v>159</v>
      </c>
      <c r="H5" s="394"/>
      <c r="I5" s="394" t="s">
        <v>77</v>
      </c>
      <c r="J5" s="394"/>
      <c r="K5" s="394" t="s">
        <v>76</v>
      </c>
      <c r="L5" s="331"/>
    </row>
    <row r="6" spans="1:14" ht="22.8" customHeight="1" thickBot="1">
      <c r="A6" s="406"/>
      <c r="B6" s="407"/>
      <c r="C6" s="407"/>
      <c r="D6" s="407"/>
      <c r="E6" s="282" t="s">
        <v>75</v>
      </c>
      <c r="F6" s="282" t="s">
        <v>113</v>
      </c>
      <c r="G6" s="282" t="s">
        <v>75</v>
      </c>
      <c r="H6" s="282" t="s">
        <v>113</v>
      </c>
      <c r="I6" s="282" t="s">
        <v>75</v>
      </c>
      <c r="J6" s="282" t="s">
        <v>113</v>
      </c>
      <c r="K6" s="282" t="s">
        <v>75</v>
      </c>
      <c r="L6" s="283" t="s">
        <v>113</v>
      </c>
    </row>
    <row r="7" spans="1:14" ht="13.8" thickBot="1">
      <c r="A7" s="395" t="s">
        <v>114</v>
      </c>
      <c r="B7" s="396"/>
      <c r="C7" s="266">
        <v>4526</v>
      </c>
      <c r="D7" s="266">
        <v>2230</v>
      </c>
      <c r="E7" s="266">
        <v>1816</v>
      </c>
      <c r="F7" s="266">
        <v>880</v>
      </c>
      <c r="G7" s="266">
        <v>1539</v>
      </c>
      <c r="H7" s="266">
        <v>767</v>
      </c>
      <c r="I7" s="266">
        <v>742</v>
      </c>
      <c r="J7" s="266">
        <v>345</v>
      </c>
      <c r="K7" s="266">
        <v>726</v>
      </c>
      <c r="L7" s="267">
        <v>272</v>
      </c>
    </row>
    <row r="8" spans="1:14">
      <c r="A8" s="397" t="s">
        <v>58</v>
      </c>
      <c r="B8" s="203" t="s">
        <v>115</v>
      </c>
      <c r="C8" s="204">
        <v>1020</v>
      </c>
      <c r="D8" s="204">
        <v>600</v>
      </c>
      <c r="E8" s="204">
        <v>448</v>
      </c>
      <c r="F8" s="204">
        <v>257</v>
      </c>
      <c r="G8" s="204">
        <v>308</v>
      </c>
      <c r="H8" s="204">
        <v>167</v>
      </c>
      <c r="I8" s="204">
        <v>168</v>
      </c>
      <c r="J8" s="204">
        <v>93</v>
      </c>
      <c r="K8" s="204">
        <v>153</v>
      </c>
      <c r="L8" s="205">
        <v>71</v>
      </c>
    </row>
    <row r="9" spans="1:14">
      <c r="A9" s="398"/>
      <c r="B9" s="148" t="s">
        <v>116</v>
      </c>
      <c r="C9" s="149">
        <v>703</v>
      </c>
      <c r="D9" s="149">
        <v>359</v>
      </c>
      <c r="E9" s="149">
        <v>322</v>
      </c>
      <c r="F9" s="149">
        <v>167</v>
      </c>
      <c r="G9" s="149">
        <v>128</v>
      </c>
      <c r="H9" s="149">
        <v>80</v>
      </c>
      <c r="I9" s="149">
        <v>172</v>
      </c>
      <c r="J9" s="149">
        <v>70</v>
      </c>
      <c r="K9" s="149">
        <v>232</v>
      </c>
      <c r="L9" s="77">
        <v>74</v>
      </c>
    </row>
    <row r="10" spans="1:14">
      <c r="A10" s="398"/>
      <c r="B10" s="148" t="s">
        <v>137</v>
      </c>
      <c r="C10" s="149">
        <v>1518</v>
      </c>
      <c r="D10" s="149">
        <v>727</v>
      </c>
      <c r="E10" s="149">
        <v>606</v>
      </c>
      <c r="F10" s="149">
        <v>269</v>
      </c>
      <c r="G10" s="149">
        <v>572</v>
      </c>
      <c r="H10" s="149">
        <v>289</v>
      </c>
      <c r="I10" s="149">
        <v>202</v>
      </c>
      <c r="J10" s="149">
        <v>99</v>
      </c>
      <c r="K10" s="149">
        <v>96</v>
      </c>
      <c r="L10" s="77">
        <v>32</v>
      </c>
    </row>
    <row r="11" spans="1:14">
      <c r="A11" s="398"/>
      <c r="B11" s="148" t="s">
        <v>140</v>
      </c>
      <c r="C11" s="149">
        <v>9</v>
      </c>
      <c r="D11" s="149">
        <v>3</v>
      </c>
      <c r="E11" s="149">
        <v>1</v>
      </c>
      <c r="F11" s="149">
        <v>1</v>
      </c>
      <c r="G11" s="149">
        <v>9</v>
      </c>
      <c r="H11" s="149">
        <v>3</v>
      </c>
      <c r="I11" s="149">
        <v>1</v>
      </c>
      <c r="J11" s="149">
        <v>0</v>
      </c>
      <c r="K11" s="149">
        <v>0</v>
      </c>
      <c r="L11" s="77">
        <v>0</v>
      </c>
    </row>
    <row r="12" spans="1:14" ht="22.8">
      <c r="A12" s="398"/>
      <c r="B12" s="150" t="s">
        <v>155</v>
      </c>
      <c r="C12" s="149">
        <v>771</v>
      </c>
      <c r="D12" s="149">
        <v>290</v>
      </c>
      <c r="E12" s="149">
        <v>293</v>
      </c>
      <c r="F12" s="149">
        <v>105</v>
      </c>
      <c r="G12" s="149">
        <v>241</v>
      </c>
      <c r="H12" s="149">
        <v>84</v>
      </c>
      <c r="I12" s="149">
        <v>118</v>
      </c>
      <c r="J12" s="149">
        <v>45</v>
      </c>
      <c r="K12" s="149">
        <v>104</v>
      </c>
      <c r="L12" s="77">
        <v>37</v>
      </c>
      <c r="N12" s="424"/>
    </row>
    <row r="13" spans="1:14" ht="22.8">
      <c r="A13" s="398"/>
      <c r="B13" s="151" t="s">
        <v>141</v>
      </c>
      <c r="C13" s="149">
        <v>260</v>
      </c>
      <c r="D13" s="149">
        <v>125</v>
      </c>
      <c r="E13" s="149">
        <v>80</v>
      </c>
      <c r="F13" s="149">
        <v>41</v>
      </c>
      <c r="G13" s="149">
        <v>250</v>
      </c>
      <c r="H13" s="149">
        <v>120</v>
      </c>
      <c r="I13" s="149">
        <v>10</v>
      </c>
      <c r="J13" s="149">
        <v>4</v>
      </c>
      <c r="K13" s="149">
        <v>0</v>
      </c>
      <c r="L13" s="77">
        <v>0</v>
      </c>
    </row>
    <row r="14" spans="1:14">
      <c r="A14" s="398"/>
      <c r="B14" s="151" t="s">
        <v>142</v>
      </c>
      <c r="C14" s="149">
        <v>15</v>
      </c>
      <c r="D14" s="149">
        <v>9</v>
      </c>
      <c r="E14" s="149">
        <v>5</v>
      </c>
      <c r="F14" s="149">
        <v>3</v>
      </c>
      <c r="G14" s="149">
        <v>14</v>
      </c>
      <c r="H14" s="149">
        <v>9</v>
      </c>
      <c r="I14" s="149">
        <v>0</v>
      </c>
      <c r="J14" s="149">
        <v>0</v>
      </c>
      <c r="K14" s="149">
        <v>0</v>
      </c>
      <c r="L14" s="77">
        <v>0</v>
      </c>
    </row>
    <row r="15" spans="1:14">
      <c r="A15" s="398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4">
      <c r="A16" s="398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398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398"/>
      <c r="B18" s="151" t="s">
        <v>146</v>
      </c>
      <c r="C18" s="149">
        <v>85</v>
      </c>
      <c r="D18" s="149">
        <v>38</v>
      </c>
      <c r="E18" s="149">
        <v>25</v>
      </c>
      <c r="F18" s="149">
        <v>11</v>
      </c>
      <c r="G18" s="149">
        <v>0</v>
      </c>
      <c r="H18" s="149">
        <v>0</v>
      </c>
      <c r="I18" s="149">
        <v>18</v>
      </c>
      <c r="J18" s="149">
        <v>9</v>
      </c>
      <c r="K18" s="149">
        <v>85</v>
      </c>
      <c r="L18" s="77">
        <v>38</v>
      </c>
    </row>
    <row r="19" spans="1:12" ht="13.8" thickBot="1">
      <c r="A19" s="399"/>
      <c r="B19" s="206" t="s">
        <v>117</v>
      </c>
      <c r="C19" s="207">
        <v>154</v>
      </c>
      <c r="D19" s="207">
        <v>82</v>
      </c>
      <c r="E19" s="207">
        <v>37</v>
      </c>
      <c r="F19" s="207">
        <v>27</v>
      </c>
      <c r="G19" s="207">
        <v>26</v>
      </c>
      <c r="H19" s="207">
        <v>18</v>
      </c>
      <c r="I19" s="207">
        <v>54</v>
      </c>
      <c r="J19" s="207">
        <v>25</v>
      </c>
      <c r="K19" s="207">
        <v>56</v>
      </c>
      <c r="L19" s="208">
        <v>20</v>
      </c>
    </row>
    <row r="20" spans="1:12" ht="13.8" thickBot="1">
      <c r="A20" s="388" t="s">
        <v>118</v>
      </c>
      <c r="B20" s="389"/>
      <c r="C20" s="266">
        <v>1104</v>
      </c>
      <c r="D20" s="266">
        <v>416</v>
      </c>
      <c r="E20" s="266">
        <v>434</v>
      </c>
      <c r="F20" s="266">
        <v>168</v>
      </c>
      <c r="G20" s="266">
        <v>468</v>
      </c>
      <c r="H20" s="266">
        <v>203</v>
      </c>
      <c r="I20" s="266">
        <v>200</v>
      </c>
      <c r="J20" s="266">
        <v>96</v>
      </c>
      <c r="K20" s="266">
        <v>114</v>
      </c>
      <c r="L20" s="267">
        <v>33</v>
      </c>
    </row>
    <row r="21" spans="1:12" ht="13.8" thickBot="1">
      <c r="A21" s="392" t="s">
        <v>147</v>
      </c>
      <c r="B21" s="393"/>
      <c r="C21" s="209">
        <v>64</v>
      </c>
      <c r="D21" s="209">
        <v>20</v>
      </c>
      <c r="E21" s="209">
        <v>28</v>
      </c>
      <c r="F21" s="209">
        <v>8</v>
      </c>
      <c r="G21" s="209">
        <v>62</v>
      </c>
      <c r="H21" s="209">
        <v>20</v>
      </c>
      <c r="I21" s="209">
        <v>5</v>
      </c>
      <c r="J21" s="209">
        <v>4</v>
      </c>
      <c r="K21" s="209">
        <v>0</v>
      </c>
      <c r="L21" s="79">
        <v>0</v>
      </c>
    </row>
    <row r="22" spans="1:12" ht="13.8" thickBot="1">
      <c r="A22" s="388" t="s">
        <v>119</v>
      </c>
      <c r="B22" s="389"/>
      <c r="C22" s="266">
        <v>3107</v>
      </c>
      <c r="D22" s="266">
        <v>2191</v>
      </c>
      <c r="E22" s="266">
        <v>1127</v>
      </c>
      <c r="F22" s="266">
        <v>785</v>
      </c>
      <c r="G22" s="266">
        <v>1558</v>
      </c>
      <c r="H22" s="266">
        <v>1077</v>
      </c>
      <c r="I22" s="266">
        <v>662</v>
      </c>
      <c r="J22" s="266">
        <v>458</v>
      </c>
      <c r="K22" s="266">
        <v>248</v>
      </c>
      <c r="L22" s="267">
        <v>156</v>
      </c>
    </row>
    <row r="23" spans="1:12" ht="13.8" thickBot="1">
      <c r="A23" s="392" t="s">
        <v>156</v>
      </c>
      <c r="B23" s="393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88" t="s">
        <v>120</v>
      </c>
      <c r="B24" s="389"/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7">
        <v>0</v>
      </c>
    </row>
    <row r="25" spans="1:12" ht="25.95" customHeight="1" thickBot="1">
      <c r="A25" s="388" t="s">
        <v>121</v>
      </c>
      <c r="B25" s="389"/>
      <c r="C25" s="266">
        <v>859</v>
      </c>
      <c r="D25" s="266">
        <v>351</v>
      </c>
      <c r="E25" s="266">
        <v>340</v>
      </c>
      <c r="F25" s="266">
        <v>145</v>
      </c>
      <c r="G25" s="266">
        <v>47</v>
      </c>
      <c r="H25" s="266">
        <v>28</v>
      </c>
      <c r="I25" s="266">
        <v>637</v>
      </c>
      <c r="J25" s="266">
        <v>270</v>
      </c>
      <c r="K25" s="266">
        <v>446</v>
      </c>
      <c r="L25" s="267">
        <v>108</v>
      </c>
    </row>
    <row r="26" spans="1:12" ht="13.8" thickBot="1">
      <c r="A26" s="392" t="s">
        <v>149</v>
      </c>
      <c r="B26" s="393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88" t="s">
        <v>157</v>
      </c>
      <c r="B27" s="389"/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7">
        <v>0</v>
      </c>
    </row>
    <row r="28" spans="1:12" ht="13.8" thickBot="1">
      <c r="A28" s="352" t="s">
        <v>122</v>
      </c>
      <c r="B28" s="353"/>
      <c r="C28" s="268">
        <v>9596</v>
      </c>
      <c r="D28" s="268">
        <v>5188</v>
      </c>
      <c r="E28" s="268">
        <v>3717</v>
      </c>
      <c r="F28" s="268">
        <v>1978</v>
      </c>
      <c r="G28" s="268">
        <v>3612</v>
      </c>
      <c r="H28" s="268">
        <v>2075</v>
      </c>
      <c r="I28" s="268">
        <v>2241</v>
      </c>
      <c r="J28" s="266">
        <v>1169</v>
      </c>
      <c r="K28" s="268">
        <v>1534</v>
      </c>
      <c r="L28" s="269">
        <v>569</v>
      </c>
    </row>
    <row r="29" spans="1:12" ht="13.8" thickBot="1">
      <c r="A29" s="390" t="s">
        <v>123</v>
      </c>
      <c r="B29" s="391"/>
      <c r="C29" s="270">
        <v>100</v>
      </c>
      <c r="D29" s="270">
        <v>54.064193413922467</v>
      </c>
      <c r="E29" s="270">
        <v>38.734889537307211</v>
      </c>
      <c r="F29" s="270">
        <v>38.126445643793375</v>
      </c>
      <c r="G29" s="270">
        <v>37.640683618174236</v>
      </c>
      <c r="H29" s="270">
        <v>21.62359316381826</v>
      </c>
      <c r="I29" s="270">
        <v>23.353480616923719</v>
      </c>
      <c r="J29" s="271">
        <v>22.532767925983038</v>
      </c>
      <c r="K29" s="270">
        <v>15.985827428095039</v>
      </c>
      <c r="L29" s="272">
        <v>10.967617579028527</v>
      </c>
    </row>
    <row r="30" spans="1:12">
      <c r="A30" s="21" t="s">
        <v>193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D26" sqref="D26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07" t="s">
        <v>182</v>
      </c>
      <c r="B1" s="307"/>
      <c r="C1" s="307"/>
      <c r="D1" s="307"/>
      <c r="E1" s="307"/>
    </row>
    <row r="2" spans="1:9" s="4" customFormat="1" ht="31.2" customHeight="1">
      <c r="A2" s="323" t="s">
        <v>221</v>
      </c>
      <c r="B2" s="323"/>
      <c r="C2" s="323"/>
      <c r="D2" s="323"/>
      <c r="E2" s="323"/>
    </row>
    <row r="3" spans="1:9" s="4" customFormat="1" ht="11.25" customHeight="1" thickBot="1">
      <c r="A3" s="324"/>
      <c r="B3" s="324"/>
      <c r="C3" s="324"/>
      <c r="D3" s="324"/>
      <c r="E3" s="324"/>
    </row>
    <row r="4" spans="1:9" ht="17.25" customHeight="1">
      <c r="A4" s="408" t="s">
        <v>78</v>
      </c>
      <c r="B4" s="401" t="s">
        <v>112</v>
      </c>
      <c r="C4" s="401"/>
      <c r="D4" s="401"/>
      <c r="E4" s="329"/>
    </row>
    <row r="5" spans="1:9" ht="15.75" customHeight="1">
      <c r="A5" s="409"/>
      <c r="B5" s="411" t="s">
        <v>201</v>
      </c>
      <c r="C5" s="411"/>
      <c r="D5" s="411" t="s">
        <v>218</v>
      </c>
      <c r="E5" s="412"/>
    </row>
    <row r="6" spans="1:9" ht="16.5" customHeight="1">
      <c r="A6" s="409"/>
      <c r="B6" s="411" t="s">
        <v>79</v>
      </c>
      <c r="C6" s="411" t="s">
        <v>80</v>
      </c>
      <c r="D6" s="411" t="s">
        <v>81</v>
      </c>
      <c r="E6" s="412" t="s">
        <v>80</v>
      </c>
      <c r="G6" s="5"/>
    </row>
    <row r="7" spans="1:9">
      <c r="A7" s="409"/>
      <c r="B7" s="413"/>
      <c r="C7" s="413"/>
      <c r="D7" s="413"/>
      <c r="E7" s="415"/>
    </row>
    <row r="8" spans="1:9" ht="8.25" customHeight="1" thickBot="1">
      <c r="A8" s="410"/>
      <c r="B8" s="414"/>
      <c r="C8" s="414"/>
      <c r="D8" s="414"/>
      <c r="E8" s="416"/>
    </row>
    <row r="9" spans="1:9" ht="16.5" customHeight="1" thickBot="1">
      <c r="A9" s="253" t="s">
        <v>82</v>
      </c>
      <c r="B9" s="254">
        <v>5</v>
      </c>
      <c r="C9" s="254">
        <f t="shared" ref="C9:C25" si="0">B9/$B$25*100</f>
        <v>92.592592592592581</v>
      </c>
      <c r="D9" s="254">
        <v>5.2</v>
      </c>
      <c r="E9" s="255">
        <f>D9/$D$25*100</f>
        <v>94.545454545454547</v>
      </c>
      <c r="I9" t="s">
        <v>37</v>
      </c>
    </row>
    <row r="10" spans="1:9" ht="16.5" customHeight="1">
      <c r="A10" s="152" t="s">
        <v>83</v>
      </c>
      <c r="B10" s="156">
        <v>7.5</v>
      </c>
      <c r="C10" s="156">
        <f t="shared" si="0"/>
        <v>138.88888888888889</v>
      </c>
      <c r="D10" s="156">
        <v>7.6</v>
      </c>
      <c r="E10" s="157">
        <f t="shared" ref="E10:E25" si="1">D10/$D$25*100</f>
        <v>138.18181818181819</v>
      </c>
    </row>
    <row r="11" spans="1:9">
      <c r="A11" s="153" t="s">
        <v>84</v>
      </c>
      <c r="B11" s="158">
        <v>7.6</v>
      </c>
      <c r="C11" s="158">
        <f t="shared" si="0"/>
        <v>140.74074074074073</v>
      </c>
      <c r="D11" s="158">
        <v>7.8</v>
      </c>
      <c r="E11" s="159">
        <f t="shared" si="1"/>
        <v>141.81818181818181</v>
      </c>
    </row>
    <row r="12" spans="1:9">
      <c r="A12" s="153" t="s">
        <v>85</v>
      </c>
      <c r="B12" s="158">
        <v>5.0999999999999996</v>
      </c>
      <c r="C12" s="158">
        <f t="shared" si="0"/>
        <v>94.444444444444429</v>
      </c>
      <c r="D12" s="158">
        <v>5.3</v>
      </c>
      <c r="E12" s="159">
        <f t="shared" si="1"/>
        <v>96.36363636363636</v>
      </c>
    </row>
    <row r="13" spans="1:9">
      <c r="A13" s="153" t="s">
        <v>86</v>
      </c>
      <c r="B13" s="158">
        <v>5.9</v>
      </c>
      <c r="C13" s="158">
        <f t="shared" si="0"/>
        <v>109.25925925925925</v>
      </c>
      <c r="D13" s="158">
        <v>6.1</v>
      </c>
      <c r="E13" s="159">
        <f t="shared" si="1"/>
        <v>110.90909090909091</v>
      </c>
    </row>
    <row r="14" spans="1:9">
      <c r="A14" s="154" t="s">
        <v>87</v>
      </c>
      <c r="B14" s="158">
        <v>4.4000000000000004</v>
      </c>
      <c r="C14" s="158">
        <f t="shared" si="0"/>
        <v>81.481481481481495</v>
      </c>
      <c r="D14" s="158">
        <v>4.5999999999999996</v>
      </c>
      <c r="E14" s="159">
        <f t="shared" si="1"/>
        <v>83.636363636363626</v>
      </c>
    </row>
    <row r="15" spans="1:9">
      <c r="A15" s="154" t="s">
        <v>88</v>
      </c>
      <c r="B15" s="158">
        <v>4.3</v>
      </c>
      <c r="C15" s="158">
        <f t="shared" si="0"/>
        <v>79.629629629629619</v>
      </c>
      <c r="D15" s="158">
        <v>4.4000000000000004</v>
      </c>
      <c r="E15" s="159">
        <f t="shared" si="1"/>
        <v>80</v>
      </c>
    </row>
    <row r="16" spans="1:9">
      <c r="A16" s="153" t="s">
        <v>89</v>
      </c>
      <c r="B16" s="158">
        <v>6</v>
      </c>
      <c r="C16" s="158">
        <f t="shared" si="0"/>
        <v>111.1111111111111</v>
      </c>
      <c r="D16" s="158">
        <v>6.2</v>
      </c>
      <c r="E16" s="159">
        <f t="shared" si="1"/>
        <v>112.72727272727272</v>
      </c>
    </row>
    <row r="17" spans="1:5">
      <c r="A17" s="153" t="s">
        <v>90</v>
      </c>
      <c r="B17" s="158">
        <v>8.6999999999999993</v>
      </c>
      <c r="C17" s="158">
        <f t="shared" si="0"/>
        <v>161.11111111111109</v>
      </c>
      <c r="D17" s="158">
        <v>8.9</v>
      </c>
      <c r="E17" s="159">
        <f t="shared" si="1"/>
        <v>161.81818181818181</v>
      </c>
    </row>
    <row r="18" spans="1:5">
      <c r="A18" s="154" t="s">
        <v>91</v>
      </c>
      <c r="B18" s="158">
        <v>7.1</v>
      </c>
      <c r="C18" s="158">
        <f t="shared" si="0"/>
        <v>131.48148148148147</v>
      </c>
      <c r="D18" s="158">
        <v>7.3</v>
      </c>
      <c r="E18" s="159">
        <f t="shared" si="1"/>
        <v>132.72727272727272</v>
      </c>
    </row>
    <row r="19" spans="1:5">
      <c r="A19" s="154" t="s">
        <v>92</v>
      </c>
      <c r="B19" s="158">
        <v>4.9000000000000004</v>
      </c>
      <c r="C19" s="158">
        <f t="shared" si="0"/>
        <v>90.740740740740748</v>
      </c>
      <c r="D19" s="158">
        <v>5</v>
      </c>
      <c r="E19" s="159">
        <f t="shared" si="1"/>
        <v>90.909090909090907</v>
      </c>
    </row>
    <row r="20" spans="1:5">
      <c r="A20" s="153" t="s">
        <v>93</v>
      </c>
      <c r="B20" s="158">
        <v>4</v>
      </c>
      <c r="C20" s="158">
        <f t="shared" si="0"/>
        <v>74.074074074074076</v>
      </c>
      <c r="D20" s="158">
        <v>4.2</v>
      </c>
      <c r="E20" s="159">
        <f t="shared" si="1"/>
        <v>76.363636363636374</v>
      </c>
    </row>
    <row r="21" spans="1:5">
      <c r="A21" s="153" t="s">
        <v>94</v>
      </c>
      <c r="B21" s="158">
        <v>7.8</v>
      </c>
      <c r="C21" s="158">
        <f t="shared" si="0"/>
        <v>144.44444444444443</v>
      </c>
      <c r="D21" s="158">
        <v>8</v>
      </c>
      <c r="E21" s="159">
        <f t="shared" si="1"/>
        <v>145.45454545454547</v>
      </c>
    </row>
    <row r="22" spans="1:5">
      <c r="A22" s="153" t="s">
        <v>95</v>
      </c>
      <c r="B22" s="158">
        <v>8.3000000000000007</v>
      </c>
      <c r="C22" s="158">
        <f t="shared" si="0"/>
        <v>153.7037037037037</v>
      </c>
      <c r="D22" s="158">
        <v>8.5</v>
      </c>
      <c r="E22" s="159">
        <f t="shared" si="1"/>
        <v>154.54545454545453</v>
      </c>
    </row>
    <row r="23" spans="1:5">
      <c r="A23" s="153" t="s">
        <v>96</v>
      </c>
      <c r="B23" s="158">
        <v>3.3</v>
      </c>
      <c r="C23" s="158">
        <f t="shared" si="0"/>
        <v>61.111111111111107</v>
      </c>
      <c r="D23" s="158">
        <v>3.4</v>
      </c>
      <c r="E23" s="159">
        <f t="shared" si="1"/>
        <v>61.818181818181813</v>
      </c>
    </row>
    <row r="24" spans="1:5" ht="13.8" thickBot="1">
      <c r="A24" s="155" t="s">
        <v>97</v>
      </c>
      <c r="B24" s="160">
        <v>7</v>
      </c>
      <c r="C24" s="160">
        <f t="shared" si="0"/>
        <v>129.62962962962962</v>
      </c>
      <c r="D24" s="160">
        <v>7.2</v>
      </c>
      <c r="E24" s="161">
        <f t="shared" si="1"/>
        <v>130.90909090909091</v>
      </c>
    </row>
    <row r="25" spans="1:5" ht="13.8" thickBot="1">
      <c r="A25" s="256" t="s">
        <v>98</v>
      </c>
      <c r="B25" s="257">
        <v>5.4</v>
      </c>
      <c r="C25" s="257">
        <f t="shared" si="0"/>
        <v>100</v>
      </c>
      <c r="D25" s="257">
        <v>5.5</v>
      </c>
      <c r="E25" s="258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L15" sqref="L14:L15"/>
    </sheetView>
  </sheetViews>
  <sheetFormatPr defaultRowHeight="11.4"/>
  <cols>
    <col min="1" max="1" width="8.88671875" style="210"/>
    <col min="2" max="2" width="35.5546875" style="210" customWidth="1"/>
    <col min="3" max="4" width="16" style="210" customWidth="1"/>
    <col min="5" max="232" width="8.88671875" style="210"/>
    <col min="233" max="233" width="23.44140625" style="210" customWidth="1"/>
    <col min="234" max="234" width="13.5546875" style="210" customWidth="1"/>
    <col min="235" max="235" width="14.44140625" style="210" customWidth="1"/>
    <col min="236" max="236" width="8.88671875" style="210"/>
    <col min="237" max="237" width="26.6640625" style="210" customWidth="1"/>
    <col min="238" max="240" width="8.88671875" style="210"/>
    <col min="241" max="241" width="22.88671875" style="210" customWidth="1"/>
    <col min="242" max="242" width="8.88671875" style="210"/>
    <col min="243" max="243" width="13.6640625" style="210" customWidth="1"/>
    <col min="244" max="244" width="9.109375" style="210" customWidth="1"/>
    <col min="245" max="488" width="8.88671875" style="210"/>
    <col min="489" max="489" width="23.44140625" style="210" customWidth="1"/>
    <col min="490" max="490" width="13.5546875" style="210" customWidth="1"/>
    <col min="491" max="491" width="14.44140625" style="210" customWidth="1"/>
    <col min="492" max="492" width="8.88671875" style="210"/>
    <col min="493" max="493" width="26.6640625" style="210" customWidth="1"/>
    <col min="494" max="496" width="8.88671875" style="210"/>
    <col min="497" max="497" width="22.88671875" style="210" customWidth="1"/>
    <col min="498" max="498" width="8.88671875" style="210"/>
    <col min="499" max="499" width="13.6640625" style="210" customWidth="1"/>
    <col min="500" max="500" width="9.109375" style="210" customWidth="1"/>
    <col min="501" max="744" width="8.88671875" style="210"/>
    <col min="745" max="745" width="23.44140625" style="210" customWidth="1"/>
    <col min="746" max="746" width="13.5546875" style="210" customWidth="1"/>
    <col min="747" max="747" width="14.44140625" style="210" customWidth="1"/>
    <col min="748" max="748" width="8.88671875" style="210"/>
    <col min="749" max="749" width="26.6640625" style="210" customWidth="1"/>
    <col min="750" max="752" width="8.88671875" style="210"/>
    <col min="753" max="753" width="22.88671875" style="210" customWidth="1"/>
    <col min="754" max="754" width="8.88671875" style="210"/>
    <col min="755" max="755" width="13.6640625" style="210" customWidth="1"/>
    <col min="756" max="756" width="9.109375" style="210" customWidth="1"/>
    <col min="757" max="1000" width="8.88671875" style="210"/>
    <col min="1001" max="1001" width="23.44140625" style="210" customWidth="1"/>
    <col min="1002" max="1002" width="13.5546875" style="210" customWidth="1"/>
    <col min="1003" max="1003" width="14.44140625" style="210" customWidth="1"/>
    <col min="1004" max="1004" width="8.88671875" style="210"/>
    <col min="1005" max="1005" width="26.6640625" style="210" customWidth="1"/>
    <col min="1006" max="1008" width="8.88671875" style="210"/>
    <col min="1009" max="1009" width="22.88671875" style="210" customWidth="1"/>
    <col min="1010" max="1010" width="8.88671875" style="210"/>
    <col min="1011" max="1011" width="13.6640625" style="210" customWidth="1"/>
    <col min="1012" max="1012" width="9.109375" style="210" customWidth="1"/>
    <col min="1013" max="1256" width="8.88671875" style="210"/>
    <col min="1257" max="1257" width="23.44140625" style="210" customWidth="1"/>
    <col min="1258" max="1258" width="13.5546875" style="210" customWidth="1"/>
    <col min="1259" max="1259" width="14.44140625" style="210" customWidth="1"/>
    <col min="1260" max="1260" width="8.88671875" style="210"/>
    <col min="1261" max="1261" width="26.6640625" style="210" customWidth="1"/>
    <col min="1262" max="1264" width="8.88671875" style="210"/>
    <col min="1265" max="1265" width="22.88671875" style="210" customWidth="1"/>
    <col min="1266" max="1266" width="8.88671875" style="210"/>
    <col min="1267" max="1267" width="13.6640625" style="210" customWidth="1"/>
    <col min="1268" max="1268" width="9.109375" style="210" customWidth="1"/>
    <col min="1269" max="1512" width="8.88671875" style="210"/>
    <col min="1513" max="1513" width="23.44140625" style="210" customWidth="1"/>
    <col min="1514" max="1514" width="13.5546875" style="210" customWidth="1"/>
    <col min="1515" max="1515" width="14.44140625" style="210" customWidth="1"/>
    <col min="1516" max="1516" width="8.88671875" style="210"/>
    <col min="1517" max="1517" width="26.6640625" style="210" customWidth="1"/>
    <col min="1518" max="1520" width="8.88671875" style="210"/>
    <col min="1521" max="1521" width="22.88671875" style="210" customWidth="1"/>
    <col min="1522" max="1522" width="8.88671875" style="210"/>
    <col min="1523" max="1523" width="13.6640625" style="210" customWidth="1"/>
    <col min="1524" max="1524" width="9.109375" style="210" customWidth="1"/>
    <col min="1525" max="1768" width="8.88671875" style="210"/>
    <col min="1769" max="1769" width="23.44140625" style="210" customWidth="1"/>
    <col min="1770" max="1770" width="13.5546875" style="210" customWidth="1"/>
    <col min="1771" max="1771" width="14.44140625" style="210" customWidth="1"/>
    <col min="1772" max="1772" width="8.88671875" style="210"/>
    <col min="1773" max="1773" width="26.6640625" style="210" customWidth="1"/>
    <col min="1774" max="1776" width="8.88671875" style="210"/>
    <col min="1777" max="1777" width="22.88671875" style="210" customWidth="1"/>
    <col min="1778" max="1778" width="8.88671875" style="210"/>
    <col min="1779" max="1779" width="13.6640625" style="210" customWidth="1"/>
    <col min="1780" max="1780" width="9.109375" style="210" customWidth="1"/>
    <col min="1781" max="2024" width="8.88671875" style="210"/>
    <col min="2025" max="2025" width="23.44140625" style="210" customWidth="1"/>
    <col min="2026" max="2026" width="13.5546875" style="210" customWidth="1"/>
    <col min="2027" max="2027" width="14.44140625" style="210" customWidth="1"/>
    <col min="2028" max="2028" width="8.88671875" style="210"/>
    <col min="2029" max="2029" width="26.6640625" style="210" customWidth="1"/>
    <col min="2030" max="2032" width="8.88671875" style="210"/>
    <col min="2033" max="2033" width="22.88671875" style="210" customWidth="1"/>
    <col min="2034" max="2034" width="8.88671875" style="210"/>
    <col min="2035" max="2035" width="13.6640625" style="210" customWidth="1"/>
    <col min="2036" max="2036" width="9.109375" style="210" customWidth="1"/>
    <col min="2037" max="2280" width="8.88671875" style="210"/>
    <col min="2281" max="2281" width="23.44140625" style="210" customWidth="1"/>
    <col min="2282" max="2282" width="13.5546875" style="210" customWidth="1"/>
    <col min="2283" max="2283" width="14.44140625" style="210" customWidth="1"/>
    <col min="2284" max="2284" width="8.88671875" style="210"/>
    <col min="2285" max="2285" width="26.6640625" style="210" customWidth="1"/>
    <col min="2286" max="2288" width="8.88671875" style="210"/>
    <col min="2289" max="2289" width="22.88671875" style="210" customWidth="1"/>
    <col min="2290" max="2290" width="8.88671875" style="210"/>
    <col min="2291" max="2291" width="13.6640625" style="210" customWidth="1"/>
    <col min="2292" max="2292" width="9.109375" style="210" customWidth="1"/>
    <col min="2293" max="2536" width="8.88671875" style="210"/>
    <col min="2537" max="2537" width="23.44140625" style="210" customWidth="1"/>
    <col min="2538" max="2538" width="13.5546875" style="210" customWidth="1"/>
    <col min="2539" max="2539" width="14.44140625" style="210" customWidth="1"/>
    <col min="2540" max="2540" width="8.88671875" style="210"/>
    <col min="2541" max="2541" width="26.6640625" style="210" customWidth="1"/>
    <col min="2542" max="2544" width="8.88671875" style="210"/>
    <col min="2545" max="2545" width="22.88671875" style="210" customWidth="1"/>
    <col min="2546" max="2546" width="8.88671875" style="210"/>
    <col min="2547" max="2547" width="13.6640625" style="210" customWidth="1"/>
    <col min="2548" max="2548" width="9.109375" style="210" customWidth="1"/>
    <col min="2549" max="2792" width="8.88671875" style="210"/>
    <col min="2793" max="2793" width="23.44140625" style="210" customWidth="1"/>
    <col min="2794" max="2794" width="13.5546875" style="210" customWidth="1"/>
    <col min="2795" max="2795" width="14.44140625" style="210" customWidth="1"/>
    <col min="2796" max="2796" width="8.88671875" style="210"/>
    <col min="2797" max="2797" width="26.6640625" style="210" customWidth="1"/>
    <col min="2798" max="2800" width="8.88671875" style="210"/>
    <col min="2801" max="2801" width="22.88671875" style="210" customWidth="1"/>
    <col min="2802" max="2802" width="8.88671875" style="210"/>
    <col min="2803" max="2803" width="13.6640625" style="210" customWidth="1"/>
    <col min="2804" max="2804" width="9.109375" style="210" customWidth="1"/>
    <col min="2805" max="3048" width="8.88671875" style="210"/>
    <col min="3049" max="3049" width="23.44140625" style="210" customWidth="1"/>
    <col min="3050" max="3050" width="13.5546875" style="210" customWidth="1"/>
    <col min="3051" max="3051" width="14.44140625" style="210" customWidth="1"/>
    <col min="3052" max="3052" width="8.88671875" style="210"/>
    <col min="3053" max="3053" width="26.6640625" style="210" customWidth="1"/>
    <col min="3054" max="3056" width="8.88671875" style="210"/>
    <col min="3057" max="3057" width="22.88671875" style="210" customWidth="1"/>
    <col min="3058" max="3058" width="8.88671875" style="210"/>
    <col min="3059" max="3059" width="13.6640625" style="210" customWidth="1"/>
    <col min="3060" max="3060" width="9.109375" style="210" customWidth="1"/>
    <col min="3061" max="3304" width="8.88671875" style="210"/>
    <col min="3305" max="3305" width="23.44140625" style="210" customWidth="1"/>
    <col min="3306" max="3306" width="13.5546875" style="210" customWidth="1"/>
    <col min="3307" max="3307" width="14.44140625" style="210" customWidth="1"/>
    <col min="3308" max="3308" width="8.88671875" style="210"/>
    <col min="3309" max="3309" width="26.6640625" style="210" customWidth="1"/>
    <col min="3310" max="3312" width="8.88671875" style="210"/>
    <col min="3313" max="3313" width="22.88671875" style="210" customWidth="1"/>
    <col min="3314" max="3314" width="8.88671875" style="210"/>
    <col min="3315" max="3315" width="13.6640625" style="210" customWidth="1"/>
    <col min="3316" max="3316" width="9.109375" style="210" customWidth="1"/>
    <col min="3317" max="3560" width="8.88671875" style="210"/>
    <col min="3561" max="3561" width="23.44140625" style="210" customWidth="1"/>
    <col min="3562" max="3562" width="13.5546875" style="210" customWidth="1"/>
    <col min="3563" max="3563" width="14.44140625" style="210" customWidth="1"/>
    <col min="3564" max="3564" width="8.88671875" style="210"/>
    <col min="3565" max="3565" width="26.6640625" style="210" customWidth="1"/>
    <col min="3566" max="3568" width="8.88671875" style="210"/>
    <col min="3569" max="3569" width="22.88671875" style="210" customWidth="1"/>
    <col min="3570" max="3570" width="8.88671875" style="210"/>
    <col min="3571" max="3571" width="13.6640625" style="210" customWidth="1"/>
    <col min="3572" max="3572" width="9.109375" style="210" customWidth="1"/>
    <col min="3573" max="3816" width="8.88671875" style="210"/>
    <col min="3817" max="3817" width="23.44140625" style="210" customWidth="1"/>
    <col min="3818" max="3818" width="13.5546875" style="210" customWidth="1"/>
    <col min="3819" max="3819" width="14.44140625" style="210" customWidth="1"/>
    <col min="3820" max="3820" width="8.88671875" style="210"/>
    <col min="3821" max="3821" width="26.6640625" style="210" customWidth="1"/>
    <col min="3822" max="3824" width="8.88671875" style="210"/>
    <col min="3825" max="3825" width="22.88671875" style="210" customWidth="1"/>
    <col min="3826" max="3826" width="8.88671875" style="210"/>
    <col min="3827" max="3827" width="13.6640625" style="210" customWidth="1"/>
    <col min="3828" max="3828" width="9.109375" style="210" customWidth="1"/>
    <col min="3829" max="4072" width="8.88671875" style="210"/>
    <col min="4073" max="4073" width="23.44140625" style="210" customWidth="1"/>
    <col min="4074" max="4074" width="13.5546875" style="210" customWidth="1"/>
    <col min="4075" max="4075" width="14.44140625" style="210" customWidth="1"/>
    <col min="4076" max="4076" width="8.88671875" style="210"/>
    <col min="4077" max="4077" width="26.6640625" style="210" customWidth="1"/>
    <col min="4078" max="4080" width="8.88671875" style="210"/>
    <col min="4081" max="4081" width="22.88671875" style="210" customWidth="1"/>
    <col min="4082" max="4082" width="8.88671875" style="210"/>
    <col min="4083" max="4083" width="13.6640625" style="210" customWidth="1"/>
    <col min="4084" max="4084" width="9.109375" style="210" customWidth="1"/>
    <col min="4085" max="4328" width="8.88671875" style="210"/>
    <col min="4329" max="4329" width="23.44140625" style="210" customWidth="1"/>
    <col min="4330" max="4330" width="13.5546875" style="210" customWidth="1"/>
    <col min="4331" max="4331" width="14.44140625" style="210" customWidth="1"/>
    <col min="4332" max="4332" width="8.88671875" style="210"/>
    <col min="4333" max="4333" width="26.6640625" style="210" customWidth="1"/>
    <col min="4334" max="4336" width="8.88671875" style="210"/>
    <col min="4337" max="4337" width="22.88671875" style="210" customWidth="1"/>
    <col min="4338" max="4338" width="8.88671875" style="210"/>
    <col min="4339" max="4339" width="13.6640625" style="210" customWidth="1"/>
    <col min="4340" max="4340" width="9.109375" style="210" customWidth="1"/>
    <col min="4341" max="4584" width="8.88671875" style="210"/>
    <col min="4585" max="4585" width="23.44140625" style="210" customWidth="1"/>
    <col min="4586" max="4586" width="13.5546875" style="210" customWidth="1"/>
    <col min="4587" max="4587" width="14.44140625" style="210" customWidth="1"/>
    <col min="4588" max="4588" width="8.88671875" style="210"/>
    <col min="4589" max="4589" width="26.6640625" style="210" customWidth="1"/>
    <col min="4590" max="4592" width="8.88671875" style="210"/>
    <col min="4593" max="4593" width="22.88671875" style="210" customWidth="1"/>
    <col min="4594" max="4594" width="8.88671875" style="210"/>
    <col min="4595" max="4595" width="13.6640625" style="210" customWidth="1"/>
    <col min="4596" max="4596" width="9.109375" style="210" customWidth="1"/>
    <col min="4597" max="4840" width="8.88671875" style="210"/>
    <col min="4841" max="4841" width="23.44140625" style="210" customWidth="1"/>
    <col min="4842" max="4842" width="13.5546875" style="210" customWidth="1"/>
    <col min="4843" max="4843" width="14.44140625" style="210" customWidth="1"/>
    <col min="4844" max="4844" width="8.88671875" style="210"/>
    <col min="4845" max="4845" width="26.6640625" style="210" customWidth="1"/>
    <col min="4846" max="4848" width="8.88671875" style="210"/>
    <col min="4849" max="4849" width="22.88671875" style="210" customWidth="1"/>
    <col min="4850" max="4850" width="8.88671875" style="210"/>
    <col min="4851" max="4851" width="13.6640625" style="210" customWidth="1"/>
    <col min="4852" max="4852" width="9.109375" style="210" customWidth="1"/>
    <col min="4853" max="5096" width="8.88671875" style="210"/>
    <col min="5097" max="5097" width="23.44140625" style="210" customWidth="1"/>
    <col min="5098" max="5098" width="13.5546875" style="210" customWidth="1"/>
    <col min="5099" max="5099" width="14.44140625" style="210" customWidth="1"/>
    <col min="5100" max="5100" width="8.88671875" style="210"/>
    <col min="5101" max="5101" width="26.6640625" style="210" customWidth="1"/>
    <col min="5102" max="5104" width="8.88671875" style="210"/>
    <col min="5105" max="5105" width="22.88671875" style="210" customWidth="1"/>
    <col min="5106" max="5106" width="8.88671875" style="210"/>
    <col min="5107" max="5107" width="13.6640625" style="210" customWidth="1"/>
    <col min="5108" max="5108" width="9.109375" style="210" customWidth="1"/>
    <col min="5109" max="5352" width="8.88671875" style="210"/>
    <col min="5353" max="5353" width="23.44140625" style="210" customWidth="1"/>
    <col min="5354" max="5354" width="13.5546875" style="210" customWidth="1"/>
    <col min="5355" max="5355" width="14.44140625" style="210" customWidth="1"/>
    <col min="5356" max="5356" width="8.88671875" style="210"/>
    <col min="5357" max="5357" width="26.6640625" style="210" customWidth="1"/>
    <col min="5358" max="5360" width="8.88671875" style="210"/>
    <col min="5361" max="5361" width="22.88671875" style="210" customWidth="1"/>
    <col min="5362" max="5362" width="8.88671875" style="210"/>
    <col min="5363" max="5363" width="13.6640625" style="210" customWidth="1"/>
    <col min="5364" max="5364" width="9.109375" style="210" customWidth="1"/>
    <col min="5365" max="5608" width="8.88671875" style="210"/>
    <col min="5609" max="5609" width="23.44140625" style="210" customWidth="1"/>
    <col min="5610" max="5610" width="13.5546875" style="210" customWidth="1"/>
    <col min="5611" max="5611" width="14.44140625" style="210" customWidth="1"/>
    <col min="5612" max="5612" width="8.88671875" style="210"/>
    <col min="5613" max="5613" width="26.6640625" style="210" customWidth="1"/>
    <col min="5614" max="5616" width="8.88671875" style="210"/>
    <col min="5617" max="5617" width="22.88671875" style="210" customWidth="1"/>
    <col min="5618" max="5618" width="8.88671875" style="210"/>
    <col min="5619" max="5619" width="13.6640625" style="210" customWidth="1"/>
    <col min="5620" max="5620" width="9.109375" style="210" customWidth="1"/>
    <col min="5621" max="5864" width="8.88671875" style="210"/>
    <col min="5865" max="5865" width="23.44140625" style="210" customWidth="1"/>
    <col min="5866" max="5866" width="13.5546875" style="210" customWidth="1"/>
    <col min="5867" max="5867" width="14.44140625" style="210" customWidth="1"/>
    <col min="5868" max="5868" width="8.88671875" style="210"/>
    <col min="5869" max="5869" width="26.6640625" style="210" customWidth="1"/>
    <col min="5870" max="5872" width="8.88671875" style="210"/>
    <col min="5873" max="5873" width="22.88671875" style="210" customWidth="1"/>
    <col min="5874" max="5874" width="8.88671875" style="210"/>
    <col min="5875" max="5875" width="13.6640625" style="210" customWidth="1"/>
    <col min="5876" max="5876" width="9.109375" style="210" customWidth="1"/>
    <col min="5877" max="6120" width="8.88671875" style="210"/>
    <col min="6121" max="6121" width="23.44140625" style="210" customWidth="1"/>
    <col min="6122" max="6122" width="13.5546875" style="210" customWidth="1"/>
    <col min="6123" max="6123" width="14.44140625" style="210" customWidth="1"/>
    <col min="6124" max="6124" width="8.88671875" style="210"/>
    <col min="6125" max="6125" width="26.6640625" style="210" customWidth="1"/>
    <col min="6126" max="6128" width="8.88671875" style="210"/>
    <col min="6129" max="6129" width="22.88671875" style="210" customWidth="1"/>
    <col min="6130" max="6130" width="8.88671875" style="210"/>
    <col min="6131" max="6131" width="13.6640625" style="210" customWidth="1"/>
    <col min="6132" max="6132" width="9.109375" style="210" customWidth="1"/>
    <col min="6133" max="6376" width="8.88671875" style="210"/>
    <col min="6377" max="6377" width="23.44140625" style="210" customWidth="1"/>
    <col min="6378" max="6378" width="13.5546875" style="210" customWidth="1"/>
    <col min="6379" max="6379" width="14.44140625" style="210" customWidth="1"/>
    <col min="6380" max="6380" width="8.88671875" style="210"/>
    <col min="6381" max="6381" width="26.6640625" style="210" customWidth="1"/>
    <col min="6382" max="6384" width="8.88671875" style="210"/>
    <col min="6385" max="6385" width="22.88671875" style="210" customWidth="1"/>
    <col min="6386" max="6386" width="8.88671875" style="210"/>
    <col min="6387" max="6387" width="13.6640625" style="210" customWidth="1"/>
    <col min="6388" max="6388" width="9.109375" style="210" customWidth="1"/>
    <col min="6389" max="6632" width="8.88671875" style="210"/>
    <col min="6633" max="6633" width="23.44140625" style="210" customWidth="1"/>
    <col min="6634" max="6634" width="13.5546875" style="210" customWidth="1"/>
    <col min="6635" max="6635" width="14.44140625" style="210" customWidth="1"/>
    <col min="6636" max="6636" width="8.88671875" style="210"/>
    <col min="6637" max="6637" width="26.6640625" style="210" customWidth="1"/>
    <col min="6638" max="6640" width="8.88671875" style="210"/>
    <col min="6641" max="6641" width="22.88671875" style="210" customWidth="1"/>
    <col min="6642" max="6642" width="8.88671875" style="210"/>
    <col min="6643" max="6643" width="13.6640625" style="210" customWidth="1"/>
    <col min="6644" max="6644" width="9.109375" style="210" customWidth="1"/>
    <col min="6645" max="6888" width="8.88671875" style="210"/>
    <col min="6889" max="6889" width="23.44140625" style="210" customWidth="1"/>
    <col min="6890" max="6890" width="13.5546875" style="210" customWidth="1"/>
    <col min="6891" max="6891" width="14.44140625" style="210" customWidth="1"/>
    <col min="6892" max="6892" width="8.88671875" style="210"/>
    <col min="6893" max="6893" width="26.6640625" style="210" customWidth="1"/>
    <col min="6894" max="6896" width="8.88671875" style="210"/>
    <col min="6897" max="6897" width="22.88671875" style="210" customWidth="1"/>
    <col min="6898" max="6898" width="8.88671875" style="210"/>
    <col min="6899" max="6899" width="13.6640625" style="210" customWidth="1"/>
    <col min="6900" max="6900" width="9.109375" style="210" customWidth="1"/>
    <col min="6901" max="7144" width="8.88671875" style="210"/>
    <col min="7145" max="7145" width="23.44140625" style="210" customWidth="1"/>
    <col min="7146" max="7146" width="13.5546875" style="210" customWidth="1"/>
    <col min="7147" max="7147" width="14.44140625" style="210" customWidth="1"/>
    <col min="7148" max="7148" width="8.88671875" style="210"/>
    <col min="7149" max="7149" width="26.6640625" style="210" customWidth="1"/>
    <col min="7150" max="7152" width="8.88671875" style="210"/>
    <col min="7153" max="7153" width="22.88671875" style="210" customWidth="1"/>
    <col min="7154" max="7154" width="8.88671875" style="210"/>
    <col min="7155" max="7155" width="13.6640625" style="210" customWidth="1"/>
    <col min="7156" max="7156" width="9.109375" style="210" customWidth="1"/>
    <col min="7157" max="7400" width="8.88671875" style="210"/>
    <col min="7401" max="7401" width="23.44140625" style="210" customWidth="1"/>
    <col min="7402" max="7402" width="13.5546875" style="210" customWidth="1"/>
    <col min="7403" max="7403" width="14.44140625" style="210" customWidth="1"/>
    <col min="7404" max="7404" width="8.88671875" style="210"/>
    <col min="7405" max="7405" width="26.6640625" style="210" customWidth="1"/>
    <col min="7406" max="7408" width="8.88671875" style="210"/>
    <col min="7409" max="7409" width="22.88671875" style="210" customWidth="1"/>
    <col min="7410" max="7410" width="8.88671875" style="210"/>
    <col min="7411" max="7411" width="13.6640625" style="210" customWidth="1"/>
    <col min="7412" max="7412" width="9.109375" style="210" customWidth="1"/>
    <col min="7413" max="7656" width="8.88671875" style="210"/>
    <col min="7657" max="7657" width="23.44140625" style="210" customWidth="1"/>
    <col min="7658" max="7658" width="13.5546875" style="210" customWidth="1"/>
    <col min="7659" max="7659" width="14.44140625" style="210" customWidth="1"/>
    <col min="7660" max="7660" width="8.88671875" style="210"/>
    <col min="7661" max="7661" width="26.6640625" style="210" customWidth="1"/>
    <col min="7662" max="7664" width="8.88671875" style="210"/>
    <col min="7665" max="7665" width="22.88671875" style="210" customWidth="1"/>
    <col min="7666" max="7666" width="8.88671875" style="210"/>
    <col min="7667" max="7667" width="13.6640625" style="210" customWidth="1"/>
    <col min="7668" max="7668" width="9.109375" style="210" customWidth="1"/>
    <col min="7669" max="7912" width="8.88671875" style="210"/>
    <col min="7913" max="7913" width="23.44140625" style="210" customWidth="1"/>
    <col min="7914" max="7914" width="13.5546875" style="210" customWidth="1"/>
    <col min="7915" max="7915" width="14.44140625" style="210" customWidth="1"/>
    <col min="7916" max="7916" width="8.88671875" style="210"/>
    <col min="7917" max="7917" width="26.6640625" style="210" customWidth="1"/>
    <col min="7918" max="7920" width="8.88671875" style="210"/>
    <col min="7921" max="7921" width="22.88671875" style="210" customWidth="1"/>
    <col min="7922" max="7922" width="8.88671875" style="210"/>
    <col min="7923" max="7923" width="13.6640625" style="210" customWidth="1"/>
    <col min="7924" max="7924" width="9.109375" style="210" customWidth="1"/>
    <col min="7925" max="8168" width="8.88671875" style="210"/>
    <col min="8169" max="8169" width="23.44140625" style="210" customWidth="1"/>
    <col min="8170" max="8170" width="13.5546875" style="210" customWidth="1"/>
    <col min="8171" max="8171" width="14.44140625" style="210" customWidth="1"/>
    <col min="8172" max="8172" width="8.88671875" style="210"/>
    <col min="8173" max="8173" width="26.6640625" style="210" customWidth="1"/>
    <col min="8174" max="8176" width="8.88671875" style="210"/>
    <col min="8177" max="8177" width="22.88671875" style="210" customWidth="1"/>
    <col min="8178" max="8178" width="8.88671875" style="210"/>
    <col min="8179" max="8179" width="13.6640625" style="210" customWidth="1"/>
    <col min="8180" max="8180" width="9.109375" style="210" customWidth="1"/>
    <col min="8181" max="8424" width="8.88671875" style="210"/>
    <col min="8425" max="8425" width="23.44140625" style="210" customWidth="1"/>
    <col min="8426" max="8426" width="13.5546875" style="210" customWidth="1"/>
    <col min="8427" max="8427" width="14.44140625" style="210" customWidth="1"/>
    <col min="8428" max="8428" width="8.88671875" style="210"/>
    <col min="8429" max="8429" width="26.6640625" style="210" customWidth="1"/>
    <col min="8430" max="8432" width="8.88671875" style="210"/>
    <col min="8433" max="8433" width="22.88671875" style="210" customWidth="1"/>
    <col min="8434" max="8434" width="8.88671875" style="210"/>
    <col min="8435" max="8435" width="13.6640625" style="210" customWidth="1"/>
    <col min="8436" max="8436" width="9.109375" style="210" customWidth="1"/>
    <col min="8437" max="8680" width="8.88671875" style="210"/>
    <col min="8681" max="8681" width="23.44140625" style="210" customWidth="1"/>
    <col min="8682" max="8682" width="13.5546875" style="210" customWidth="1"/>
    <col min="8683" max="8683" width="14.44140625" style="210" customWidth="1"/>
    <col min="8684" max="8684" width="8.88671875" style="210"/>
    <col min="8685" max="8685" width="26.6640625" style="210" customWidth="1"/>
    <col min="8686" max="8688" width="8.88671875" style="210"/>
    <col min="8689" max="8689" width="22.88671875" style="210" customWidth="1"/>
    <col min="8690" max="8690" width="8.88671875" style="210"/>
    <col min="8691" max="8691" width="13.6640625" style="210" customWidth="1"/>
    <col min="8692" max="8692" width="9.109375" style="210" customWidth="1"/>
    <col min="8693" max="8936" width="8.88671875" style="210"/>
    <col min="8937" max="8937" width="23.44140625" style="210" customWidth="1"/>
    <col min="8938" max="8938" width="13.5546875" style="210" customWidth="1"/>
    <col min="8939" max="8939" width="14.44140625" style="210" customWidth="1"/>
    <col min="8940" max="8940" width="8.88671875" style="210"/>
    <col min="8941" max="8941" width="26.6640625" style="210" customWidth="1"/>
    <col min="8942" max="8944" width="8.88671875" style="210"/>
    <col min="8945" max="8945" width="22.88671875" style="210" customWidth="1"/>
    <col min="8946" max="8946" width="8.88671875" style="210"/>
    <col min="8947" max="8947" width="13.6640625" style="210" customWidth="1"/>
    <col min="8948" max="8948" width="9.109375" style="210" customWidth="1"/>
    <col min="8949" max="9192" width="8.88671875" style="210"/>
    <col min="9193" max="9193" width="23.44140625" style="210" customWidth="1"/>
    <col min="9194" max="9194" width="13.5546875" style="210" customWidth="1"/>
    <col min="9195" max="9195" width="14.44140625" style="210" customWidth="1"/>
    <col min="9196" max="9196" width="8.88671875" style="210"/>
    <col min="9197" max="9197" width="26.6640625" style="210" customWidth="1"/>
    <col min="9198" max="9200" width="8.88671875" style="210"/>
    <col min="9201" max="9201" width="22.88671875" style="210" customWidth="1"/>
    <col min="9202" max="9202" width="8.88671875" style="210"/>
    <col min="9203" max="9203" width="13.6640625" style="210" customWidth="1"/>
    <col min="9204" max="9204" width="9.109375" style="210" customWidth="1"/>
    <col min="9205" max="9448" width="8.88671875" style="210"/>
    <col min="9449" max="9449" width="23.44140625" style="210" customWidth="1"/>
    <col min="9450" max="9450" width="13.5546875" style="210" customWidth="1"/>
    <col min="9451" max="9451" width="14.44140625" style="210" customWidth="1"/>
    <col min="9452" max="9452" width="8.88671875" style="210"/>
    <col min="9453" max="9453" width="26.6640625" style="210" customWidth="1"/>
    <col min="9454" max="9456" width="8.88671875" style="210"/>
    <col min="9457" max="9457" width="22.88671875" style="210" customWidth="1"/>
    <col min="9458" max="9458" width="8.88671875" style="210"/>
    <col min="9459" max="9459" width="13.6640625" style="210" customWidth="1"/>
    <col min="9460" max="9460" width="9.109375" style="210" customWidth="1"/>
    <col min="9461" max="9704" width="8.88671875" style="210"/>
    <col min="9705" max="9705" width="23.44140625" style="210" customWidth="1"/>
    <col min="9706" max="9706" width="13.5546875" style="210" customWidth="1"/>
    <col min="9707" max="9707" width="14.44140625" style="210" customWidth="1"/>
    <col min="9708" max="9708" width="8.88671875" style="210"/>
    <col min="9709" max="9709" width="26.6640625" style="210" customWidth="1"/>
    <col min="9710" max="9712" width="8.88671875" style="210"/>
    <col min="9713" max="9713" width="22.88671875" style="210" customWidth="1"/>
    <col min="9714" max="9714" width="8.88671875" style="210"/>
    <col min="9715" max="9715" width="13.6640625" style="210" customWidth="1"/>
    <col min="9716" max="9716" width="9.109375" style="210" customWidth="1"/>
    <col min="9717" max="9960" width="8.88671875" style="210"/>
    <col min="9961" max="9961" width="23.44140625" style="210" customWidth="1"/>
    <col min="9962" max="9962" width="13.5546875" style="210" customWidth="1"/>
    <col min="9963" max="9963" width="14.44140625" style="210" customWidth="1"/>
    <col min="9964" max="9964" width="8.88671875" style="210"/>
    <col min="9965" max="9965" width="26.6640625" style="210" customWidth="1"/>
    <col min="9966" max="9968" width="8.88671875" style="210"/>
    <col min="9969" max="9969" width="22.88671875" style="210" customWidth="1"/>
    <col min="9970" max="9970" width="8.88671875" style="210"/>
    <col min="9971" max="9971" width="13.6640625" style="210" customWidth="1"/>
    <col min="9972" max="9972" width="9.109375" style="210" customWidth="1"/>
    <col min="9973" max="10216" width="8.88671875" style="210"/>
    <col min="10217" max="10217" width="23.44140625" style="210" customWidth="1"/>
    <col min="10218" max="10218" width="13.5546875" style="210" customWidth="1"/>
    <col min="10219" max="10219" width="14.44140625" style="210" customWidth="1"/>
    <col min="10220" max="10220" width="8.88671875" style="210"/>
    <col min="10221" max="10221" width="26.6640625" style="210" customWidth="1"/>
    <col min="10222" max="10224" width="8.88671875" style="210"/>
    <col min="10225" max="10225" width="22.88671875" style="210" customWidth="1"/>
    <col min="10226" max="10226" width="8.88671875" style="210"/>
    <col min="10227" max="10227" width="13.6640625" style="210" customWidth="1"/>
    <col min="10228" max="10228" width="9.109375" style="210" customWidth="1"/>
    <col min="10229" max="10472" width="8.88671875" style="210"/>
    <col min="10473" max="10473" width="23.44140625" style="210" customWidth="1"/>
    <col min="10474" max="10474" width="13.5546875" style="210" customWidth="1"/>
    <col min="10475" max="10475" width="14.44140625" style="210" customWidth="1"/>
    <col min="10476" max="10476" width="8.88671875" style="210"/>
    <col min="10477" max="10477" width="26.6640625" style="210" customWidth="1"/>
    <col min="10478" max="10480" width="8.88671875" style="210"/>
    <col min="10481" max="10481" width="22.88671875" style="210" customWidth="1"/>
    <col min="10482" max="10482" width="8.88671875" style="210"/>
    <col min="10483" max="10483" width="13.6640625" style="210" customWidth="1"/>
    <col min="10484" max="10484" width="9.109375" style="210" customWidth="1"/>
    <col min="10485" max="10728" width="8.88671875" style="210"/>
    <col min="10729" max="10729" width="23.44140625" style="210" customWidth="1"/>
    <col min="10730" max="10730" width="13.5546875" style="210" customWidth="1"/>
    <col min="10731" max="10731" width="14.44140625" style="210" customWidth="1"/>
    <col min="10732" max="10732" width="8.88671875" style="210"/>
    <col min="10733" max="10733" width="26.6640625" style="210" customWidth="1"/>
    <col min="10734" max="10736" width="8.88671875" style="210"/>
    <col min="10737" max="10737" width="22.88671875" style="210" customWidth="1"/>
    <col min="10738" max="10738" width="8.88671875" style="210"/>
    <col min="10739" max="10739" width="13.6640625" style="210" customWidth="1"/>
    <col min="10740" max="10740" width="9.109375" style="210" customWidth="1"/>
    <col min="10741" max="10984" width="8.88671875" style="210"/>
    <col min="10985" max="10985" width="23.44140625" style="210" customWidth="1"/>
    <col min="10986" max="10986" width="13.5546875" style="210" customWidth="1"/>
    <col min="10987" max="10987" width="14.44140625" style="210" customWidth="1"/>
    <col min="10988" max="10988" width="8.88671875" style="210"/>
    <col min="10989" max="10989" width="26.6640625" style="210" customWidth="1"/>
    <col min="10990" max="10992" width="8.88671875" style="210"/>
    <col min="10993" max="10993" width="22.88671875" style="210" customWidth="1"/>
    <col min="10994" max="10994" width="8.88671875" style="210"/>
    <col min="10995" max="10995" width="13.6640625" style="210" customWidth="1"/>
    <col min="10996" max="10996" width="9.109375" style="210" customWidth="1"/>
    <col min="10997" max="11240" width="8.88671875" style="210"/>
    <col min="11241" max="11241" width="23.44140625" style="210" customWidth="1"/>
    <col min="11242" max="11242" width="13.5546875" style="210" customWidth="1"/>
    <col min="11243" max="11243" width="14.44140625" style="210" customWidth="1"/>
    <col min="11244" max="11244" width="8.88671875" style="210"/>
    <col min="11245" max="11245" width="26.6640625" style="210" customWidth="1"/>
    <col min="11246" max="11248" width="8.88671875" style="210"/>
    <col min="11249" max="11249" width="22.88671875" style="210" customWidth="1"/>
    <col min="11250" max="11250" width="8.88671875" style="210"/>
    <col min="11251" max="11251" width="13.6640625" style="210" customWidth="1"/>
    <col min="11252" max="11252" width="9.109375" style="210" customWidth="1"/>
    <col min="11253" max="11496" width="8.88671875" style="210"/>
    <col min="11497" max="11497" width="23.44140625" style="210" customWidth="1"/>
    <col min="11498" max="11498" width="13.5546875" style="210" customWidth="1"/>
    <col min="11499" max="11499" width="14.44140625" style="210" customWidth="1"/>
    <col min="11500" max="11500" width="8.88671875" style="210"/>
    <col min="11501" max="11501" width="26.6640625" style="210" customWidth="1"/>
    <col min="11502" max="11504" width="8.88671875" style="210"/>
    <col min="11505" max="11505" width="22.88671875" style="210" customWidth="1"/>
    <col min="11506" max="11506" width="8.88671875" style="210"/>
    <col min="11507" max="11507" width="13.6640625" style="210" customWidth="1"/>
    <col min="11508" max="11508" width="9.109375" style="210" customWidth="1"/>
    <col min="11509" max="11752" width="8.88671875" style="210"/>
    <col min="11753" max="11753" width="23.44140625" style="210" customWidth="1"/>
    <col min="11754" max="11754" width="13.5546875" style="210" customWidth="1"/>
    <col min="11755" max="11755" width="14.44140625" style="210" customWidth="1"/>
    <col min="11756" max="11756" width="8.88671875" style="210"/>
    <col min="11757" max="11757" width="26.6640625" style="210" customWidth="1"/>
    <col min="11758" max="11760" width="8.88671875" style="210"/>
    <col min="11761" max="11761" width="22.88671875" style="210" customWidth="1"/>
    <col min="11762" max="11762" width="8.88671875" style="210"/>
    <col min="11763" max="11763" width="13.6640625" style="210" customWidth="1"/>
    <col min="11764" max="11764" width="9.109375" style="210" customWidth="1"/>
    <col min="11765" max="12008" width="8.88671875" style="210"/>
    <col min="12009" max="12009" width="23.44140625" style="210" customWidth="1"/>
    <col min="12010" max="12010" width="13.5546875" style="210" customWidth="1"/>
    <col min="12011" max="12011" width="14.44140625" style="210" customWidth="1"/>
    <col min="12012" max="12012" width="8.88671875" style="210"/>
    <col min="12013" max="12013" width="26.6640625" style="210" customWidth="1"/>
    <col min="12014" max="12016" width="8.88671875" style="210"/>
    <col min="12017" max="12017" width="22.88671875" style="210" customWidth="1"/>
    <col min="12018" max="12018" width="8.88671875" style="210"/>
    <col min="12019" max="12019" width="13.6640625" style="210" customWidth="1"/>
    <col min="12020" max="12020" width="9.109375" style="210" customWidth="1"/>
    <col min="12021" max="12264" width="8.88671875" style="210"/>
    <col min="12265" max="12265" width="23.44140625" style="210" customWidth="1"/>
    <col min="12266" max="12266" width="13.5546875" style="210" customWidth="1"/>
    <col min="12267" max="12267" width="14.44140625" style="210" customWidth="1"/>
    <col min="12268" max="12268" width="8.88671875" style="210"/>
    <col min="12269" max="12269" width="26.6640625" style="210" customWidth="1"/>
    <col min="12270" max="12272" width="8.88671875" style="210"/>
    <col min="12273" max="12273" width="22.88671875" style="210" customWidth="1"/>
    <col min="12274" max="12274" width="8.88671875" style="210"/>
    <col min="12275" max="12275" width="13.6640625" style="210" customWidth="1"/>
    <col min="12276" max="12276" width="9.109375" style="210" customWidth="1"/>
    <col min="12277" max="12520" width="8.88671875" style="210"/>
    <col min="12521" max="12521" width="23.44140625" style="210" customWidth="1"/>
    <col min="12522" max="12522" width="13.5546875" style="210" customWidth="1"/>
    <col min="12523" max="12523" width="14.44140625" style="210" customWidth="1"/>
    <col min="12524" max="12524" width="8.88671875" style="210"/>
    <col min="12525" max="12525" width="26.6640625" style="210" customWidth="1"/>
    <col min="12526" max="12528" width="8.88671875" style="210"/>
    <col min="12529" max="12529" width="22.88671875" style="210" customWidth="1"/>
    <col min="12530" max="12530" width="8.88671875" style="210"/>
    <col min="12531" max="12531" width="13.6640625" style="210" customWidth="1"/>
    <col min="12532" max="12532" width="9.109375" style="210" customWidth="1"/>
    <col min="12533" max="12776" width="8.88671875" style="210"/>
    <col min="12777" max="12777" width="23.44140625" style="210" customWidth="1"/>
    <col min="12778" max="12778" width="13.5546875" style="210" customWidth="1"/>
    <col min="12779" max="12779" width="14.44140625" style="210" customWidth="1"/>
    <col min="12780" max="12780" width="8.88671875" style="210"/>
    <col min="12781" max="12781" width="26.6640625" style="210" customWidth="1"/>
    <col min="12782" max="12784" width="8.88671875" style="210"/>
    <col min="12785" max="12785" width="22.88671875" style="210" customWidth="1"/>
    <col min="12786" max="12786" width="8.88671875" style="210"/>
    <col min="12787" max="12787" width="13.6640625" style="210" customWidth="1"/>
    <col min="12788" max="12788" width="9.109375" style="210" customWidth="1"/>
    <col min="12789" max="13032" width="8.88671875" style="210"/>
    <col min="13033" max="13033" width="23.44140625" style="210" customWidth="1"/>
    <col min="13034" max="13034" width="13.5546875" style="210" customWidth="1"/>
    <col min="13035" max="13035" width="14.44140625" style="210" customWidth="1"/>
    <col min="13036" max="13036" width="8.88671875" style="210"/>
    <col min="13037" max="13037" width="26.6640625" style="210" customWidth="1"/>
    <col min="13038" max="13040" width="8.88671875" style="210"/>
    <col min="13041" max="13041" width="22.88671875" style="210" customWidth="1"/>
    <col min="13042" max="13042" width="8.88671875" style="210"/>
    <col min="13043" max="13043" width="13.6640625" style="210" customWidth="1"/>
    <col min="13044" max="13044" width="9.109375" style="210" customWidth="1"/>
    <col min="13045" max="13288" width="8.88671875" style="210"/>
    <col min="13289" max="13289" width="23.44140625" style="210" customWidth="1"/>
    <col min="13290" max="13290" width="13.5546875" style="210" customWidth="1"/>
    <col min="13291" max="13291" width="14.44140625" style="210" customWidth="1"/>
    <col min="13292" max="13292" width="8.88671875" style="210"/>
    <col min="13293" max="13293" width="26.6640625" style="210" customWidth="1"/>
    <col min="13294" max="13296" width="8.88671875" style="210"/>
    <col min="13297" max="13297" width="22.88671875" style="210" customWidth="1"/>
    <col min="13298" max="13298" width="8.88671875" style="210"/>
    <col min="13299" max="13299" width="13.6640625" style="210" customWidth="1"/>
    <col min="13300" max="13300" width="9.109375" style="210" customWidth="1"/>
    <col min="13301" max="13544" width="8.88671875" style="210"/>
    <col min="13545" max="13545" width="23.44140625" style="210" customWidth="1"/>
    <col min="13546" max="13546" width="13.5546875" style="210" customWidth="1"/>
    <col min="13547" max="13547" width="14.44140625" style="210" customWidth="1"/>
    <col min="13548" max="13548" width="8.88671875" style="210"/>
    <col min="13549" max="13549" width="26.6640625" style="210" customWidth="1"/>
    <col min="13550" max="13552" width="8.88671875" style="210"/>
    <col min="13553" max="13553" width="22.88671875" style="210" customWidth="1"/>
    <col min="13554" max="13554" width="8.88671875" style="210"/>
    <col min="13555" max="13555" width="13.6640625" style="210" customWidth="1"/>
    <col min="13556" max="13556" width="9.109375" style="210" customWidth="1"/>
    <col min="13557" max="13800" width="8.88671875" style="210"/>
    <col min="13801" max="13801" width="23.44140625" style="210" customWidth="1"/>
    <col min="13802" max="13802" width="13.5546875" style="210" customWidth="1"/>
    <col min="13803" max="13803" width="14.44140625" style="210" customWidth="1"/>
    <col min="13804" max="13804" width="8.88671875" style="210"/>
    <col min="13805" max="13805" width="26.6640625" style="210" customWidth="1"/>
    <col min="13806" max="13808" width="8.88671875" style="210"/>
    <col min="13809" max="13809" width="22.88671875" style="210" customWidth="1"/>
    <col min="13810" max="13810" width="8.88671875" style="210"/>
    <col min="13811" max="13811" width="13.6640625" style="210" customWidth="1"/>
    <col min="13812" max="13812" width="9.109375" style="210" customWidth="1"/>
    <col min="13813" max="14056" width="8.88671875" style="210"/>
    <col min="14057" max="14057" width="23.44140625" style="210" customWidth="1"/>
    <col min="14058" max="14058" width="13.5546875" style="210" customWidth="1"/>
    <col min="14059" max="14059" width="14.44140625" style="210" customWidth="1"/>
    <col min="14060" max="14060" width="8.88671875" style="210"/>
    <col min="14061" max="14061" width="26.6640625" style="210" customWidth="1"/>
    <col min="14062" max="14064" width="8.88671875" style="210"/>
    <col min="14065" max="14065" width="22.88671875" style="210" customWidth="1"/>
    <col min="14066" max="14066" width="8.88671875" style="210"/>
    <col min="14067" max="14067" width="13.6640625" style="210" customWidth="1"/>
    <col min="14068" max="14068" width="9.109375" style="210" customWidth="1"/>
    <col min="14069" max="14312" width="8.88671875" style="210"/>
    <col min="14313" max="14313" width="23.44140625" style="210" customWidth="1"/>
    <col min="14314" max="14314" width="13.5546875" style="210" customWidth="1"/>
    <col min="14315" max="14315" width="14.44140625" style="210" customWidth="1"/>
    <col min="14316" max="14316" width="8.88671875" style="210"/>
    <col min="14317" max="14317" width="26.6640625" style="210" customWidth="1"/>
    <col min="14318" max="14320" width="8.88671875" style="210"/>
    <col min="14321" max="14321" width="22.88671875" style="210" customWidth="1"/>
    <col min="14322" max="14322" width="8.88671875" style="210"/>
    <col min="14323" max="14323" width="13.6640625" style="210" customWidth="1"/>
    <col min="14324" max="14324" width="9.109375" style="210" customWidth="1"/>
    <col min="14325" max="14568" width="8.88671875" style="210"/>
    <col min="14569" max="14569" width="23.44140625" style="210" customWidth="1"/>
    <col min="14570" max="14570" width="13.5546875" style="210" customWidth="1"/>
    <col min="14571" max="14571" width="14.44140625" style="210" customWidth="1"/>
    <col min="14572" max="14572" width="8.88671875" style="210"/>
    <col min="14573" max="14573" width="26.6640625" style="210" customWidth="1"/>
    <col min="14574" max="14576" width="8.88671875" style="210"/>
    <col min="14577" max="14577" width="22.88671875" style="210" customWidth="1"/>
    <col min="14578" max="14578" width="8.88671875" style="210"/>
    <col min="14579" max="14579" width="13.6640625" style="210" customWidth="1"/>
    <col min="14580" max="14580" width="9.109375" style="210" customWidth="1"/>
    <col min="14581" max="14824" width="8.88671875" style="210"/>
    <col min="14825" max="14825" width="23.44140625" style="210" customWidth="1"/>
    <col min="14826" max="14826" width="13.5546875" style="210" customWidth="1"/>
    <col min="14827" max="14827" width="14.44140625" style="210" customWidth="1"/>
    <col min="14828" max="14828" width="8.88671875" style="210"/>
    <col min="14829" max="14829" width="26.6640625" style="210" customWidth="1"/>
    <col min="14830" max="14832" width="8.88671875" style="210"/>
    <col min="14833" max="14833" width="22.88671875" style="210" customWidth="1"/>
    <col min="14834" max="14834" width="8.88671875" style="210"/>
    <col min="14835" max="14835" width="13.6640625" style="210" customWidth="1"/>
    <col min="14836" max="14836" width="9.109375" style="210" customWidth="1"/>
    <col min="14837" max="15080" width="8.88671875" style="210"/>
    <col min="15081" max="15081" width="23.44140625" style="210" customWidth="1"/>
    <col min="15082" max="15082" width="13.5546875" style="210" customWidth="1"/>
    <col min="15083" max="15083" width="14.44140625" style="210" customWidth="1"/>
    <col min="15084" max="15084" width="8.88671875" style="210"/>
    <col min="15085" max="15085" width="26.6640625" style="210" customWidth="1"/>
    <col min="15086" max="15088" width="8.88671875" style="210"/>
    <col min="15089" max="15089" width="22.88671875" style="210" customWidth="1"/>
    <col min="15090" max="15090" width="8.88671875" style="210"/>
    <col min="15091" max="15091" width="13.6640625" style="210" customWidth="1"/>
    <col min="15092" max="15092" width="9.109375" style="210" customWidth="1"/>
    <col min="15093" max="15336" width="8.88671875" style="210"/>
    <col min="15337" max="15337" width="23.44140625" style="210" customWidth="1"/>
    <col min="15338" max="15338" width="13.5546875" style="210" customWidth="1"/>
    <col min="15339" max="15339" width="14.44140625" style="210" customWidth="1"/>
    <col min="15340" max="15340" width="8.88671875" style="210"/>
    <col min="15341" max="15341" width="26.6640625" style="210" customWidth="1"/>
    <col min="15342" max="15344" width="8.88671875" style="210"/>
    <col min="15345" max="15345" width="22.88671875" style="210" customWidth="1"/>
    <col min="15346" max="15346" width="8.88671875" style="210"/>
    <col min="15347" max="15347" width="13.6640625" style="210" customWidth="1"/>
    <col min="15348" max="15348" width="9.109375" style="210" customWidth="1"/>
    <col min="15349" max="15592" width="8.88671875" style="210"/>
    <col min="15593" max="15593" width="23.44140625" style="210" customWidth="1"/>
    <col min="15594" max="15594" width="13.5546875" style="210" customWidth="1"/>
    <col min="15595" max="15595" width="14.44140625" style="210" customWidth="1"/>
    <col min="15596" max="15596" width="8.88671875" style="210"/>
    <col min="15597" max="15597" width="26.6640625" style="210" customWidth="1"/>
    <col min="15598" max="15600" width="8.88671875" style="210"/>
    <col min="15601" max="15601" width="22.88671875" style="210" customWidth="1"/>
    <col min="15602" max="15602" width="8.88671875" style="210"/>
    <col min="15603" max="15603" width="13.6640625" style="210" customWidth="1"/>
    <col min="15604" max="15604" width="9.109375" style="210" customWidth="1"/>
    <col min="15605" max="15848" width="8.88671875" style="210"/>
    <col min="15849" max="15849" width="23.44140625" style="210" customWidth="1"/>
    <col min="15850" max="15850" width="13.5546875" style="210" customWidth="1"/>
    <col min="15851" max="15851" width="14.44140625" style="210" customWidth="1"/>
    <col min="15852" max="15852" width="8.88671875" style="210"/>
    <col min="15853" max="15853" width="26.6640625" style="210" customWidth="1"/>
    <col min="15854" max="15856" width="8.88671875" style="210"/>
    <col min="15857" max="15857" width="22.88671875" style="210" customWidth="1"/>
    <col min="15858" max="15858" width="8.88671875" style="210"/>
    <col min="15859" max="15859" width="13.6640625" style="210" customWidth="1"/>
    <col min="15860" max="15860" width="9.109375" style="210" customWidth="1"/>
    <col min="15861" max="16104" width="8.88671875" style="210"/>
    <col min="16105" max="16105" width="23.44140625" style="210" customWidth="1"/>
    <col min="16106" max="16106" width="13.5546875" style="210" customWidth="1"/>
    <col min="16107" max="16107" width="14.44140625" style="210" customWidth="1"/>
    <col min="16108" max="16108" width="8.88671875" style="210"/>
    <col min="16109" max="16109" width="26.6640625" style="210" customWidth="1"/>
    <col min="16110" max="16112" width="8.88671875" style="210"/>
    <col min="16113" max="16113" width="22.88671875" style="210" customWidth="1"/>
    <col min="16114" max="16114" width="8.88671875" style="210"/>
    <col min="16115" max="16115" width="13.6640625" style="210" customWidth="1"/>
    <col min="16116" max="16116" width="9.109375" style="210" customWidth="1"/>
    <col min="16117" max="16384" width="8.88671875" style="210"/>
  </cols>
  <sheetData>
    <row r="1" spans="2:5" ht="16.8" customHeight="1">
      <c r="B1" s="417" t="s">
        <v>190</v>
      </c>
      <c r="C1" s="417"/>
      <c r="D1" s="417"/>
      <c r="E1" s="417"/>
    </row>
    <row r="2" spans="2:5" ht="29.4" customHeight="1" thickBot="1">
      <c r="B2" s="418" t="s">
        <v>222</v>
      </c>
      <c r="C2" s="418"/>
      <c r="D2" s="418"/>
      <c r="E2" s="418"/>
    </row>
    <row r="3" spans="2:5">
      <c r="B3" s="419" t="s">
        <v>184</v>
      </c>
      <c r="C3" s="419" t="s">
        <v>112</v>
      </c>
      <c r="D3" s="421"/>
    </row>
    <row r="4" spans="2:5" ht="11.4" customHeight="1" thickBot="1">
      <c r="B4" s="420"/>
      <c r="C4" s="212" t="s">
        <v>201</v>
      </c>
      <c r="D4" s="211" t="s">
        <v>218</v>
      </c>
    </row>
    <row r="5" spans="2:5">
      <c r="B5" s="273" t="s">
        <v>34</v>
      </c>
      <c r="C5" s="274">
        <v>7</v>
      </c>
      <c r="D5" s="275">
        <v>7.1</v>
      </c>
    </row>
    <row r="6" spans="2:5">
      <c r="B6" s="213" t="s">
        <v>14</v>
      </c>
      <c r="C6" s="216">
        <v>3.8</v>
      </c>
      <c r="D6" s="217">
        <v>3.9</v>
      </c>
    </row>
    <row r="7" spans="2:5">
      <c r="B7" s="213" t="s">
        <v>17</v>
      </c>
      <c r="C7" s="216">
        <v>10.5</v>
      </c>
      <c r="D7" s="217">
        <v>10.7</v>
      </c>
    </row>
    <row r="8" spans="2:5">
      <c r="B8" s="213" t="s">
        <v>185</v>
      </c>
      <c r="C8" s="216">
        <v>4.5</v>
      </c>
      <c r="D8" s="217">
        <v>4.5999999999999996</v>
      </c>
    </row>
    <row r="9" spans="2:5">
      <c r="B9" s="213" t="s">
        <v>191</v>
      </c>
      <c r="C9" s="216">
        <v>8.8000000000000007</v>
      </c>
      <c r="D9" s="217">
        <v>8.9</v>
      </c>
    </row>
    <row r="10" spans="2:5">
      <c r="B10" s="213" t="s">
        <v>18</v>
      </c>
      <c r="C10" s="216">
        <v>7.6</v>
      </c>
      <c r="D10" s="217">
        <v>7.7</v>
      </c>
    </row>
    <row r="11" spans="2:5">
      <c r="B11" s="213" t="s">
        <v>21</v>
      </c>
      <c r="C11" s="216">
        <v>7.3</v>
      </c>
      <c r="D11" s="217">
        <v>7.6</v>
      </c>
    </row>
    <row r="12" spans="2:5">
      <c r="B12" s="213" t="s">
        <v>22</v>
      </c>
      <c r="C12" s="216">
        <v>9.5</v>
      </c>
      <c r="D12" s="217">
        <v>9.6999999999999993</v>
      </c>
    </row>
    <row r="13" spans="2:5">
      <c r="B13" s="213" t="s">
        <v>13</v>
      </c>
      <c r="C13" s="216">
        <v>5.5</v>
      </c>
      <c r="D13" s="217">
        <v>5.6</v>
      </c>
    </row>
    <row r="14" spans="2:5">
      <c r="B14" s="213" t="s">
        <v>27</v>
      </c>
      <c r="C14" s="216">
        <v>13.8</v>
      </c>
      <c r="D14" s="217">
        <v>14</v>
      </c>
    </row>
    <row r="15" spans="2:5">
      <c r="B15" s="276" t="s">
        <v>35</v>
      </c>
      <c r="C15" s="277">
        <v>5.9</v>
      </c>
      <c r="D15" s="278">
        <v>6.1</v>
      </c>
    </row>
    <row r="16" spans="2:5">
      <c r="B16" s="213" t="s">
        <v>1</v>
      </c>
      <c r="C16" s="216">
        <v>7</v>
      </c>
      <c r="D16" s="217">
        <v>7.3</v>
      </c>
    </row>
    <row r="17" spans="2:4">
      <c r="B17" s="213" t="s">
        <v>16</v>
      </c>
      <c r="C17" s="216">
        <v>14.6</v>
      </c>
      <c r="D17" s="217">
        <v>14.9</v>
      </c>
    </row>
    <row r="18" spans="2:4">
      <c r="B18" s="213" t="s">
        <v>186</v>
      </c>
      <c r="C18" s="216">
        <v>5</v>
      </c>
      <c r="D18" s="217">
        <v>5.0999999999999996</v>
      </c>
    </row>
    <row r="19" spans="2:4">
      <c r="B19" s="213" t="s">
        <v>187</v>
      </c>
      <c r="C19" s="216">
        <v>7.3</v>
      </c>
      <c r="D19" s="217">
        <v>7.5</v>
      </c>
    </row>
    <row r="20" spans="2:4">
      <c r="B20" s="213" t="s">
        <v>4</v>
      </c>
      <c r="C20" s="216">
        <v>4.8</v>
      </c>
      <c r="D20" s="217">
        <v>5.0999999999999996</v>
      </c>
    </row>
    <row r="21" spans="2:4">
      <c r="B21" s="213" t="s">
        <v>7</v>
      </c>
      <c r="C21" s="216">
        <v>4.3</v>
      </c>
      <c r="D21" s="217">
        <v>4.4000000000000004</v>
      </c>
    </row>
    <row r="22" spans="2:4">
      <c r="B22" s="279" t="s">
        <v>36</v>
      </c>
      <c r="C22" s="277">
        <v>8.5</v>
      </c>
      <c r="D22" s="278">
        <v>8.6999999999999993</v>
      </c>
    </row>
    <row r="23" spans="2:4">
      <c r="B23" s="213" t="s">
        <v>15</v>
      </c>
      <c r="C23" s="216">
        <v>6.9</v>
      </c>
      <c r="D23" s="217">
        <v>7.1</v>
      </c>
    </row>
    <row r="24" spans="2:4">
      <c r="B24" s="213" t="s">
        <v>19</v>
      </c>
      <c r="C24" s="216">
        <v>12.8</v>
      </c>
      <c r="D24" s="217">
        <v>12.8</v>
      </c>
    </row>
    <row r="25" spans="2:4">
      <c r="B25" s="213" t="s">
        <v>25</v>
      </c>
      <c r="C25" s="216">
        <v>6.8</v>
      </c>
      <c r="D25" s="217">
        <v>7</v>
      </c>
    </row>
    <row r="26" spans="2:4">
      <c r="B26" s="213" t="s">
        <v>103</v>
      </c>
      <c r="C26" s="216">
        <v>10.6</v>
      </c>
      <c r="D26" s="217">
        <v>10.9</v>
      </c>
    </row>
    <row r="27" spans="2:4">
      <c r="B27" s="213" t="s">
        <v>104</v>
      </c>
      <c r="C27" s="216">
        <v>5.4</v>
      </c>
      <c r="D27" s="217">
        <v>5.6</v>
      </c>
    </row>
    <row r="28" spans="2:4">
      <c r="B28" s="213" t="s">
        <v>26</v>
      </c>
      <c r="C28" s="216">
        <v>10.8</v>
      </c>
      <c r="D28" s="217">
        <v>11.2</v>
      </c>
    </row>
    <row r="29" spans="2:4">
      <c r="B29" s="276" t="s">
        <v>32</v>
      </c>
      <c r="C29" s="277">
        <v>5</v>
      </c>
      <c r="D29" s="278">
        <v>5.2</v>
      </c>
    </row>
    <row r="30" spans="2:4">
      <c r="B30" s="213" t="s">
        <v>5</v>
      </c>
      <c r="C30" s="216">
        <v>6.6</v>
      </c>
      <c r="D30" s="217">
        <v>6.8</v>
      </c>
    </row>
    <row r="31" spans="2:4">
      <c r="B31" s="213" t="s">
        <v>23</v>
      </c>
      <c r="C31" s="216">
        <v>6.6</v>
      </c>
      <c r="D31" s="217">
        <v>6.9</v>
      </c>
    </row>
    <row r="32" spans="2:4">
      <c r="B32" s="213" t="s">
        <v>6</v>
      </c>
      <c r="C32" s="216">
        <v>4.8</v>
      </c>
      <c r="D32" s="217">
        <v>4.9000000000000004</v>
      </c>
    </row>
    <row r="33" spans="2:4">
      <c r="B33" s="213" t="s">
        <v>24</v>
      </c>
      <c r="C33" s="216">
        <v>11.2</v>
      </c>
      <c r="D33" s="217">
        <v>11.5</v>
      </c>
    </row>
    <row r="34" spans="2:4">
      <c r="B34" s="213" t="s">
        <v>8</v>
      </c>
      <c r="C34" s="216">
        <v>5.7</v>
      </c>
      <c r="D34" s="217">
        <v>6</v>
      </c>
    </row>
    <row r="35" spans="2:4">
      <c r="B35" s="213" t="s">
        <v>9</v>
      </c>
      <c r="C35" s="216">
        <v>5.7</v>
      </c>
      <c r="D35" s="217">
        <v>6</v>
      </c>
    </row>
    <row r="36" spans="2:4">
      <c r="B36" s="213" t="s">
        <v>10</v>
      </c>
      <c r="C36" s="216">
        <v>10.5</v>
      </c>
      <c r="D36" s="217">
        <v>10.6</v>
      </c>
    </row>
    <row r="37" spans="2:4">
      <c r="B37" s="213" t="s">
        <v>188</v>
      </c>
      <c r="C37" s="216">
        <v>1.9</v>
      </c>
      <c r="D37" s="217">
        <v>2</v>
      </c>
    </row>
    <row r="38" spans="2:4">
      <c r="B38" s="276" t="s">
        <v>33</v>
      </c>
      <c r="C38" s="277">
        <v>2.1</v>
      </c>
      <c r="D38" s="278">
        <v>2.2000000000000002</v>
      </c>
    </row>
    <row r="39" spans="2:4" ht="12" thickBot="1">
      <c r="B39" s="214" t="s">
        <v>189</v>
      </c>
      <c r="C39" s="218">
        <v>2.1</v>
      </c>
      <c r="D39" s="219">
        <v>2.2000000000000002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zoomScaleNormal="100" workbookViewId="0">
      <selection activeCell="B9" sqref="B9:B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3"/>
      <c r="B1" s="123"/>
      <c r="C1" s="123"/>
      <c r="D1" s="124" t="s">
        <v>183</v>
      </c>
    </row>
    <row r="2" spans="1:4" ht="6" customHeight="1">
      <c r="A2" s="308" t="s">
        <v>223</v>
      </c>
      <c r="B2" s="309"/>
      <c r="C2" s="309"/>
      <c r="D2" s="309"/>
    </row>
    <row r="3" spans="1:4" ht="12.75" customHeight="1">
      <c r="A3" s="309"/>
      <c r="B3" s="309"/>
      <c r="C3" s="309"/>
      <c r="D3" s="309"/>
    </row>
    <row r="4" spans="1:4" ht="13.5" customHeight="1">
      <c r="A4" s="309"/>
      <c r="B4" s="309"/>
      <c r="C4" s="309"/>
      <c r="D4" s="309"/>
    </row>
    <row r="5" spans="1:4" ht="9" customHeight="1" thickBot="1">
      <c r="A5" s="13"/>
      <c r="B5" s="13"/>
      <c r="C5" s="13"/>
      <c r="D5" s="70"/>
    </row>
    <row r="6" spans="1:4" ht="12.75" customHeight="1">
      <c r="A6" s="364" t="s">
        <v>31</v>
      </c>
      <c r="B6" s="311" t="s">
        <v>101</v>
      </c>
      <c r="C6" s="311" t="s">
        <v>105</v>
      </c>
      <c r="D6" s="311" t="s">
        <v>102</v>
      </c>
    </row>
    <row r="7" spans="1:4" ht="48.75" customHeight="1">
      <c r="A7" s="325"/>
      <c r="B7" s="312"/>
      <c r="C7" s="312"/>
      <c r="D7" s="312"/>
    </row>
    <row r="8" spans="1:4" ht="2.25" customHeight="1" thickBot="1">
      <c r="A8" s="325"/>
      <c r="B8" s="422"/>
      <c r="C8" s="321"/>
      <c r="D8" s="422"/>
    </row>
    <row r="9" spans="1:4" ht="17.25" customHeight="1" thickBot="1">
      <c r="A9" s="225" t="s">
        <v>34</v>
      </c>
      <c r="B9" s="230">
        <v>1248</v>
      </c>
      <c r="C9" s="248">
        <v>472</v>
      </c>
      <c r="D9" s="249">
        <f>B9/C9</f>
        <v>2.6440677966101696</v>
      </c>
    </row>
    <row r="10" spans="1:4">
      <c r="A10" s="14" t="s">
        <v>14</v>
      </c>
      <c r="B10" s="71">
        <v>170</v>
      </c>
      <c r="C10" s="125">
        <v>68</v>
      </c>
      <c r="D10" s="126">
        <f t="shared" ref="D10:D43" si="0">B10/C10</f>
        <v>2.5</v>
      </c>
    </row>
    <row r="11" spans="1:4">
      <c r="A11" s="15" t="s">
        <v>17</v>
      </c>
      <c r="B11" s="72">
        <v>165</v>
      </c>
      <c r="C11" s="127">
        <v>33</v>
      </c>
      <c r="D11" s="128">
        <f t="shared" si="0"/>
        <v>5</v>
      </c>
    </row>
    <row r="12" spans="1:4">
      <c r="A12" s="16" t="s">
        <v>2</v>
      </c>
      <c r="B12" s="72">
        <v>153</v>
      </c>
      <c r="C12" s="127">
        <v>69</v>
      </c>
      <c r="D12" s="129">
        <f t="shared" si="0"/>
        <v>2.2173913043478262</v>
      </c>
    </row>
    <row r="13" spans="1:4">
      <c r="A13" s="16" t="s">
        <v>191</v>
      </c>
      <c r="B13" s="72">
        <v>130</v>
      </c>
      <c r="C13" s="125">
        <v>41</v>
      </c>
      <c r="D13" s="128">
        <f t="shared" si="0"/>
        <v>3.1707317073170733</v>
      </c>
    </row>
    <row r="14" spans="1:4">
      <c r="A14" s="15" t="s">
        <v>18</v>
      </c>
      <c r="B14" s="72">
        <v>134</v>
      </c>
      <c r="C14" s="127">
        <v>46</v>
      </c>
      <c r="D14" s="129">
        <f t="shared" si="0"/>
        <v>2.9130434782608696</v>
      </c>
    </row>
    <row r="15" spans="1:4">
      <c r="A15" s="15" t="s">
        <v>21</v>
      </c>
      <c r="B15" s="72">
        <v>117</v>
      </c>
      <c r="C15" s="127">
        <v>60</v>
      </c>
      <c r="D15" s="128">
        <f t="shared" si="0"/>
        <v>1.95</v>
      </c>
    </row>
    <row r="16" spans="1:4">
      <c r="A16" s="15" t="s">
        <v>22</v>
      </c>
      <c r="B16" s="72">
        <v>98</v>
      </c>
      <c r="C16" s="127">
        <v>25</v>
      </c>
      <c r="D16" s="129">
        <f t="shared" si="0"/>
        <v>3.92</v>
      </c>
    </row>
    <row r="17" spans="1:10">
      <c r="A17" s="15" t="s">
        <v>13</v>
      </c>
      <c r="B17" s="72">
        <v>114</v>
      </c>
      <c r="C17" s="127">
        <v>79</v>
      </c>
      <c r="D17" s="128">
        <f t="shared" si="0"/>
        <v>1.4430379746835442</v>
      </c>
    </row>
    <row r="18" spans="1:10" ht="13.8" thickBot="1">
      <c r="A18" s="17" t="s">
        <v>27</v>
      </c>
      <c r="B18" s="73">
        <v>167</v>
      </c>
      <c r="C18" s="125">
        <v>51</v>
      </c>
      <c r="D18" s="130">
        <f t="shared" si="0"/>
        <v>3.2745098039215685</v>
      </c>
    </row>
    <row r="19" spans="1:10" ht="13.8" thickBot="1">
      <c r="A19" s="250" t="s">
        <v>35</v>
      </c>
      <c r="B19" s="235">
        <v>1259</v>
      </c>
      <c r="C19" s="251">
        <v>691</v>
      </c>
      <c r="D19" s="249">
        <f t="shared" si="0"/>
        <v>1.8219971056439943</v>
      </c>
      <c r="J19" t="s">
        <v>37</v>
      </c>
    </row>
    <row r="20" spans="1:10">
      <c r="A20" s="20" t="s">
        <v>1</v>
      </c>
      <c r="B20" s="71">
        <v>229</v>
      </c>
      <c r="C20" s="125">
        <v>83</v>
      </c>
      <c r="D20" s="126">
        <f t="shared" si="0"/>
        <v>2.7590361445783134</v>
      </c>
    </row>
    <row r="21" spans="1:10">
      <c r="A21" s="15" t="s">
        <v>16</v>
      </c>
      <c r="B21" s="72">
        <v>152</v>
      </c>
      <c r="C21" s="127">
        <v>48</v>
      </c>
      <c r="D21" s="128">
        <f t="shared" si="0"/>
        <v>3.1666666666666665</v>
      </c>
    </row>
    <row r="22" spans="1:10">
      <c r="A22" s="16" t="s">
        <v>3</v>
      </c>
      <c r="B22" s="72">
        <v>269</v>
      </c>
      <c r="C22" s="127">
        <v>66</v>
      </c>
      <c r="D22" s="128">
        <f t="shared" si="0"/>
        <v>4.0757575757575761</v>
      </c>
    </row>
    <row r="23" spans="1:10">
      <c r="A23" s="18" t="s">
        <v>20</v>
      </c>
      <c r="B23" s="73">
        <v>169</v>
      </c>
      <c r="C23" s="125">
        <v>22</v>
      </c>
      <c r="D23" s="129">
        <f t="shared" si="0"/>
        <v>7.6818181818181817</v>
      </c>
    </row>
    <row r="24" spans="1:10">
      <c r="A24" s="15" t="s">
        <v>4</v>
      </c>
      <c r="B24" s="72">
        <v>258</v>
      </c>
      <c r="C24" s="127">
        <v>177</v>
      </c>
      <c r="D24" s="128">
        <f t="shared" si="0"/>
        <v>1.4576271186440677</v>
      </c>
    </row>
    <row r="25" spans="1:10" ht="13.8" thickBot="1">
      <c r="A25" s="19" t="s">
        <v>7</v>
      </c>
      <c r="B25" s="74">
        <v>182</v>
      </c>
      <c r="C25" s="131">
        <v>295</v>
      </c>
      <c r="D25" s="130">
        <f t="shared" si="0"/>
        <v>0.61694915254237293</v>
      </c>
    </row>
    <row r="26" spans="1:10" ht="13.8" thickBot="1">
      <c r="A26" s="237" t="s">
        <v>36</v>
      </c>
      <c r="B26" s="235">
        <v>1930</v>
      </c>
      <c r="C26" s="235">
        <v>590</v>
      </c>
      <c r="D26" s="249">
        <f t="shared" si="0"/>
        <v>3.2711864406779663</v>
      </c>
    </row>
    <row r="27" spans="1:10">
      <c r="A27" s="15" t="s">
        <v>15</v>
      </c>
      <c r="B27" s="72">
        <v>271</v>
      </c>
      <c r="C27" s="127">
        <v>74</v>
      </c>
      <c r="D27" s="126">
        <f t="shared" si="0"/>
        <v>3.6621621621621623</v>
      </c>
    </row>
    <row r="28" spans="1:10">
      <c r="A28" s="14" t="s">
        <v>19</v>
      </c>
      <c r="B28" s="71">
        <v>498</v>
      </c>
      <c r="C28" s="125">
        <v>126</v>
      </c>
      <c r="D28" s="128">
        <f t="shared" si="0"/>
        <v>3.9523809523809526</v>
      </c>
    </row>
    <row r="29" spans="1:10">
      <c r="A29" s="17" t="s">
        <v>25</v>
      </c>
      <c r="B29" s="73">
        <v>547</v>
      </c>
      <c r="C29" s="131">
        <v>175</v>
      </c>
      <c r="D29" s="128">
        <f t="shared" si="0"/>
        <v>3.1257142857142859</v>
      </c>
    </row>
    <row r="30" spans="1:10">
      <c r="A30" s="136" t="s">
        <v>103</v>
      </c>
      <c r="B30" s="72">
        <v>131</v>
      </c>
      <c r="C30" s="127">
        <v>23</v>
      </c>
      <c r="D30" s="129">
        <f t="shared" si="0"/>
        <v>5.6956521739130439</v>
      </c>
    </row>
    <row r="31" spans="1:10">
      <c r="A31" s="20" t="s">
        <v>104</v>
      </c>
      <c r="B31" s="71">
        <v>246</v>
      </c>
      <c r="C31" s="125">
        <v>149</v>
      </c>
      <c r="D31" s="128">
        <f t="shared" si="0"/>
        <v>1.651006711409396</v>
      </c>
    </row>
    <row r="32" spans="1:10" ht="13.8" thickBot="1">
      <c r="A32" s="15" t="s">
        <v>26</v>
      </c>
      <c r="B32" s="72">
        <v>237</v>
      </c>
      <c r="C32" s="127">
        <v>43</v>
      </c>
      <c r="D32" s="130">
        <f t="shared" si="0"/>
        <v>5.5116279069767442</v>
      </c>
    </row>
    <row r="33" spans="1:5" ht="13.8" thickBot="1">
      <c r="A33" s="250" t="s">
        <v>32</v>
      </c>
      <c r="B33" s="235">
        <v>1474</v>
      </c>
      <c r="C33" s="251">
        <v>330</v>
      </c>
      <c r="D33" s="249">
        <f t="shared" si="0"/>
        <v>4.4666666666666668</v>
      </c>
    </row>
    <row r="34" spans="1:5">
      <c r="A34" s="14" t="s">
        <v>5</v>
      </c>
      <c r="B34" s="71">
        <v>99</v>
      </c>
      <c r="C34" s="125">
        <v>47</v>
      </c>
      <c r="D34" s="126">
        <f t="shared" si="0"/>
        <v>2.1063829787234041</v>
      </c>
    </row>
    <row r="35" spans="1:5">
      <c r="A35" s="15" t="s">
        <v>23</v>
      </c>
      <c r="B35" s="72">
        <v>316</v>
      </c>
      <c r="C35" s="127">
        <v>32</v>
      </c>
      <c r="D35" s="128">
        <f t="shared" si="0"/>
        <v>9.875</v>
      </c>
    </row>
    <row r="36" spans="1:5">
      <c r="A36" s="14" t="s">
        <v>6</v>
      </c>
      <c r="B36" s="71">
        <v>189</v>
      </c>
      <c r="C36" s="125">
        <v>41</v>
      </c>
      <c r="D36" s="128">
        <f t="shared" si="0"/>
        <v>4.6097560975609753</v>
      </c>
    </row>
    <row r="37" spans="1:5">
      <c r="A37" s="15" t="s">
        <v>24</v>
      </c>
      <c r="B37" s="72">
        <v>149</v>
      </c>
      <c r="C37" s="127">
        <v>53</v>
      </c>
      <c r="D37" s="129">
        <f t="shared" si="0"/>
        <v>2.8113207547169812</v>
      </c>
    </row>
    <row r="38" spans="1:5">
      <c r="A38" s="16" t="s">
        <v>8</v>
      </c>
      <c r="B38" s="72">
        <v>157</v>
      </c>
      <c r="C38" s="127">
        <v>49</v>
      </c>
      <c r="D38" s="128">
        <f t="shared" si="0"/>
        <v>3.204081632653061</v>
      </c>
    </row>
    <row r="39" spans="1:5">
      <c r="A39" s="15" t="s">
        <v>9</v>
      </c>
      <c r="B39" s="72">
        <v>222</v>
      </c>
      <c r="C39" s="127">
        <v>63</v>
      </c>
      <c r="D39" s="129">
        <f t="shared" si="0"/>
        <v>3.5238095238095237</v>
      </c>
    </row>
    <row r="40" spans="1:5">
      <c r="A40" s="15" t="s">
        <v>10</v>
      </c>
      <c r="B40" s="72">
        <v>130</v>
      </c>
      <c r="C40" s="127">
        <v>23</v>
      </c>
      <c r="D40" s="128">
        <f t="shared" si="0"/>
        <v>5.6521739130434785</v>
      </c>
    </row>
    <row r="41" spans="1:5" ht="13.8" thickBot="1">
      <c r="A41" s="20" t="s">
        <v>12</v>
      </c>
      <c r="B41" s="71">
        <v>212</v>
      </c>
      <c r="C41" s="125">
        <v>22</v>
      </c>
      <c r="D41" s="130">
        <f t="shared" si="0"/>
        <v>9.6363636363636367</v>
      </c>
    </row>
    <row r="42" spans="1:5" ht="13.8" thickBot="1">
      <c r="A42" s="250" t="s">
        <v>33</v>
      </c>
      <c r="B42" s="235">
        <v>1183</v>
      </c>
      <c r="C42" s="251">
        <v>300</v>
      </c>
      <c r="D42" s="249">
        <f t="shared" si="0"/>
        <v>3.9433333333333334</v>
      </c>
    </row>
    <row r="43" spans="1:5" ht="13.8" thickBot="1">
      <c r="A43" s="137" t="s">
        <v>11</v>
      </c>
      <c r="B43" s="132">
        <v>1183</v>
      </c>
      <c r="C43" s="75">
        <v>300</v>
      </c>
      <c r="D43" s="133">
        <f t="shared" si="0"/>
        <v>3.9433333333333334</v>
      </c>
    </row>
    <row r="44" spans="1:5" ht="29.25" customHeight="1" thickBot="1">
      <c r="A44" s="229" t="s">
        <v>100</v>
      </c>
      <c r="B44" s="252">
        <v>7094</v>
      </c>
      <c r="C44" s="252">
        <v>2383</v>
      </c>
      <c r="D44" s="249">
        <f>B44/C44</f>
        <v>2.9769198489299202</v>
      </c>
    </row>
    <row r="45" spans="1:5" ht="15" customHeight="1">
      <c r="A45" s="21" t="s">
        <v>194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2025-10-01T10:08:31Z</dcterms:modified>
</cp:coreProperties>
</file>